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ddcraig_ufl_edu/Documents/"/>
    </mc:Choice>
  </mc:AlternateContent>
  <xr:revisionPtr revIDLastSave="169" documentId="8_{9D53E0C5-2671-4AF8-9C7C-5C13043A6F5C}" xr6:coauthVersionLast="47" xr6:coauthVersionMax="47" xr10:uidLastSave="{D393805E-19DD-4C5D-A9E8-C87F8EED8C86}"/>
  <bookViews>
    <workbookView xWindow="4140" yWindow="0" windowWidth="35640" windowHeight="23400" tabRatio="669" xr2:uid="{00000000-000D-0000-FFFF-FFFF00000000}"/>
  </bookViews>
  <sheets>
    <sheet name="Summary Comparison" sheetId="8" r:id="rId1"/>
    <sheet name="Black Farmers - US" sheetId="4" r:id="rId2"/>
    <sheet name="Black Farmers - State" sheetId="3" r:id="rId3"/>
    <sheet name="Alachua" sheetId="6" r:id="rId4"/>
    <sheet name="Broward" sheetId="9" r:id="rId5"/>
    <sheet name="Columbia" sheetId="10" r:id="rId6"/>
    <sheet name="Gadsden" sheetId="11" r:id="rId7"/>
    <sheet name="Hillsborough" sheetId="12" r:id="rId8"/>
    <sheet name="Jackson" sheetId="13" r:id="rId9"/>
    <sheet name="Jefferson" sheetId="14" r:id="rId10"/>
    <sheet name="Lake" sheetId="15" r:id="rId11"/>
    <sheet name="Leon" sheetId="16" r:id="rId12"/>
    <sheet name="Madison" sheetId="17" r:id="rId13"/>
    <sheet name="Marion" sheetId="18" r:id="rId14"/>
    <sheet name="Miami-Dade" sheetId="19" r:id="rId15"/>
    <sheet name="Palm Beach" sheetId="20" r:id="rId16"/>
    <sheet name="Polk" sheetId="21" r:id="rId17"/>
    <sheet name="Sumter" sheetId="22" r:id="rId18"/>
    <sheet name="Volusia" sheetId="23" r:id="rId19"/>
  </sheets>
  <externalReferences>
    <externalReference r:id="rId20"/>
    <externalReference r:id="rId21"/>
  </externalReferences>
  <definedNames>
    <definedName name="_xlnm._FilterDatabase" localSheetId="2" hidden="1">'Black Farmers - State'!#REF!</definedName>
    <definedName name="_xlnm._FilterDatabase" localSheetId="1" hidden="1">'Black Farmers - US'!#REF!</definedName>
    <definedName name="ethnicity_ck">'[1]Custom Calculator'!$Q$7</definedName>
    <definedName name="Ethnicity_ck2">'[1]Custom Calculator'!$J$4:$L$4</definedName>
    <definedName name="gender_ck">'[1]Custom Calculator'!$R$7</definedName>
    <definedName name="gender_ck2">'[1]Custom Calculator'!$M$4:$O$4</definedName>
    <definedName name="race_ck">'[1]Custom Calculator'!$P$7</definedName>
    <definedName name="Race_ck2">'[1]Custom Calculator'!$C$4:$I$4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D5" i="9"/>
  <c r="D5" i="10"/>
  <c r="D5" i="11"/>
  <c r="D5" i="12"/>
  <c r="D5" i="13"/>
  <c r="D5" i="14"/>
  <c r="D5" i="19"/>
  <c r="D5" i="18"/>
  <c r="D5" i="17"/>
  <c r="D5" i="16"/>
  <c r="D5" i="15"/>
  <c r="D5" i="20"/>
  <c r="D5" i="21"/>
  <c r="D5" i="22"/>
  <c r="D5" i="23"/>
  <c r="D18" i="23"/>
  <c r="D17" i="23"/>
  <c r="D16" i="23"/>
  <c r="D15" i="23"/>
  <c r="D14" i="23"/>
  <c r="D13" i="23"/>
  <c r="D12" i="23"/>
  <c r="D11" i="23"/>
  <c r="D10" i="23"/>
  <c r="D9" i="23"/>
  <c r="D7" i="23"/>
  <c r="B7" i="23"/>
  <c r="D6" i="23"/>
  <c r="D18" i="22"/>
  <c r="D17" i="22"/>
  <c r="D16" i="22"/>
  <c r="D15" i="22"/>
  <c r="D14" i="22"/>
  <c r="D13" i="22"/>
  <c r="D12" i="22"/>
  <c r="D11" i="22"/>
  <c r="D10" i="22"/>
  <c r="D9" i="22"/>
  <c r="D7" i="22"/>
  <c r="B7" i="22"/>
  <c r="D6" i="22"/>
  <c r="D18" i="21"/>
  <c r="D17" i="21"/>
  <c r="D16" i="21"/>
  <c r="D15" i="21"/>
  <c r="D14" i="21"/>
  <c r="D13" i="21"/>
  <c r="D12" i="21"/>
  <c r="D11" i="21"/>
  <c r="D10" i="21"/>
  <c r="D9" i="21"/>
  <c r="D7" i="21"/>
  <c r="B7" i="21"/>
  <c r="D6" i="21"/>
  <c r="D18" i="20"/>
  <c r="D17" i="20"/>
  <c r="D16" i="20"/>
  <c r="D15" i="20"/>
  <c r="D14" i="20"/>
  <c r="D13" i="20"/>
  <c r="D12" i="20"/>
  <c r="D11" i="20"/>
  <c r="D10" i="20"/>
  <c r="D9" i="20"/>
  <c r="D7" i="20"/>
  <c r="B7" i="20"/>
  <c r="D6" i="20"/>
  <c r="D18" i="19"/>
  <c r="D17" i="19"/>
  <c r="D16" i="19"/>
  <c r="D15" i="19"/>
  <c r="D14" i="19"/>
  <c r="D13" i="19"/>
  <c r="D12" i="19"/>
  <c r="D11" i="19"/>
  <c r="D10" i="19"/>
  <c r="D9" i="19"/>
  <c r="D7" i="19"/>
  <c r="B7" i="19"/>
  <c r="D6" i="19"/>
  <c r="D18" i="18"/>
  <c r="D17" i="18"/>
  <c r="D16" i="18"/>
  <c r="D15" i="18"/>
  <c r="D14" i="18"/>
  <c r="D13" i="18"/>
  <c r="D12" i="18"/>
  <c r="D11" i="18"/>
  <c r="D10" i="18"/>
  <c r="D9" i="18"/>
  <c r="D7" i="18"/>
  <c r="B7" i="18"/>
  <c r="D6" i="18"/>
  <c r="D18" i="17"/>
  <c r="D17" i="17"/>
  <c r="D16" i="17"/>
  <c r="D15" i="17"/>
  <c r="D14" i="17"/>
  <c r="D13" i="17"/>
  <c r="D12" i="17"/>
  <c r="D11" i="17"/>
  <c r="D10" i="17"/>
  <c r="D9" i="17"/>
  <c r="D7" i="17"/>
  <c r="B7" i="17"/>
  <c r="D6" i="17"/>
  <c r="D18" i="16"/>
  <c r="D17" i="16"/>
  <c r="D16" i="16"/>
  <c r="D15" i="16"/>
  <c r="D14" i="16"/>
  <c r="D13" i="16"/>
  <c r="D12" i="16"/>
  <c r="D11" i="16"/>
  <c r="D10" i="16"/>
  <c r="D9" i="16"/>
  <c r="D7" i="16"/>
  <c r="B7" i="16"/>
  <c r="D6" i="16"/>
  <c r="D18" i="15"/>
  <c r="D17" i="15"/>
  <c r="D16" i="15"/>
  <c r="D15" i="15"/>
  <c r="D14" i="15"/>
  <c r="D13" i="15"/>
  <c r="D12" i="15"/>
  <c r="D11" i="15"/>
  <c r="D10" i="15"/>
  <c r="D9" i="15"/>
  <c r="D7" i="15"/>
  <c r="B7" i="15"/>
  <c r="D6" i="15"/>
  <c r="D18" i="14"/>
  <c r="D17" i="14"/>
  <c r="D16" i="14"/>
  <c r="D15" i="14"/>
  <c r="D14" i="14"/>
  <c r="D13" i="14"/>
  <c r="D12" i="14"/>
  <c r="D11" i="14"/>
  <c r="D10" i="14"/>
  <c r="D9" i="14"/>
  <c r="D7" i="14"/>
  <c r="B7" i="14"/>
  <c r="D6" i="14"/>
  <c r="D18" i="13"/>
  <c r="D17" i="13"/>
  <c r="D16" i="13"/>
  <c r="D15" i="13"/>
  <c r="D14" i="13"/>
  <c r="D13" i="13"/>
  <c r="D12" i="13"/>
  <c r="D11" i="13"/>
  <c r="D10" i="13"/>
  <c r="D9" i="13"/>
  <c r="D7" i="13"/>
  <c r="B7" i="13"/>
  <c r="D6" i="13"/>
  <c r="D18" i="12"/>
  <c r="D17" i="12"/>
  <c r="D16" i="12"/>
  <c r="D15" i="12"/>
  <c r="D14" i="12"/>
  <c r="D13" i="12"/>
  <c r="D12" i="12"/>
  <c r="D11" i="12"/>
  <c r="D10" i="12"/>
  <c r="D9" i="12"/>
  <c r="D7" i="12"/>
  <c r="B7" i="12"/>
  <c r="D6" i="12"/>
  <c r="D18" i="11"/>
  <c r="D17" i="11"/>
  <c r="D16" i="11"/>
  <c r="D15" i="11"/>
  <c r="D14" i="11"/>
  <c r="D13" i="11"/>
  <c r="D12" i="11"/>
  <c r="D11" i="11"/>
  <c r="D10" i="11"/>
  <c r="D9" i="11"/>
  <c r="D7" i="11"/>
  <c r="B7" i="11"/>
  <c r="D6" i="11"/>
  <c r="D18" i="10"/>
  <c r="D17" i="10"/>
  <c r="D16" i="10"/>
  <c r="D15" i="10"/>
  <c r="D14" i="10"/>
  <c r="D13" i="10"/>
  <c r="D12" i="10"/>
  <c r="D11" i="10"/>
  <c r="D10" i="10"/>
  <c r="D9" i="10"/>
  <c r="D7" i="10"/>
  <c r="B7" i="10"/>
  <c r="D6" i="10"/>
  <c r="E7" i="8"/>
  <c r="E9" i="8"/>
  <c r="E10" i="8"/>
  <c r="E11" i="8"/>
  <c r="E12" i="8"/>
  <c r="E13" i="8"/>
  <c r="E14" i="8"/>
  <c r="E15" i="8"/>
  <c r="E16" i="8"/>
  <c r="E17" i="8"/>
  <c r="E18" i="8"/>
  <c r="E20" i="8"/>
  <c r="E21" i="8"/>
  <c r="E24" i="8"/>
  <c r="E27" i="8"/>
  <c r="E28" i="8"/>
  <c r="E29" i="8"/>
  <c r="E30" i="8"/>
  <c r="E31" i="8"/>
  <c r="E32" i="8"/>
  <c r="E33" i="8"/>
  <c r="E34" i="8"/>
  <c r="E35" i="8"/>
  <c r="E36" i="8"/>
  <c r="E37" i="8"/>
  <c r="E39" i="8"/>
  <c r="E40" i="8"/>
  <c r="E41" i="8"/>
  <c r="E42" i="8"/>
  <c r="E44" i="8"/>
  <c r="E45" i="8"/>
  <c r="E46" i="8"/>
  <c r="E47" i="8"/>
  <c r="E48" i="8"/>
  <c r="E50" i="8"/>
  <c r="E52" i="8"/>
  <c r="E53" i="8"/>
  <c r="E54" i="8"/>
  <c r="E55" i="8"/>
  <c r="E56" i="8"/>
  <c r="E58" i="8"/>
  <c r="E59" i="8"/>
  <c r="E60" i="8"/>
  <c r="E62" i="8"/>
  <c r="E63" i="8"/>
  <c r="E65" i="8"/>
  <c r="E66" i="8"/>
  <c r="E68" i="8"/>
  <c r="E69" i="8"/>
  <c r="E70" i="8"/>
  <c r="E71" i="8"/>
  <c r="E72" i="8"/>
  <c r="E6" i="8"/>
  <c r="D18" i="9"/>
  <c r="D17" i="9"/>
  <c r="D16" i="9"/>
  <c r="D15" i="9"/>
  <c r="D14" i="9"/>
  <c r="D13" i="9"/>
  <c r="D12" i="9"/>
  <c r="D11" i="9"/>
  <c r="D10" i="9"/>
  <c r="D9" i="9"/>
  <c r="D7" i="9"/>
  <c r="B7" i="9"/>
  <c r="D6" i="9"/>
  <c r="B72" i="8"/>
  <c r="A72" i="8"/>
  <c r="B71" i="8"/>
  <c r="A71" i="8"/>
  <c r="B70" i="8"/>
  <c r="A70" i="8"/>
  <c r="B69" i="8"/>
  <c r="A69" i="8"/>
  <c r="B68" i="8"/>
  <c r="A68" i="8"/>
  <c r="B67" i="8"/>
  <c r="A67" i="8"/>
  <c r="B66" i="8"/>
  <c r="A66" i="8"/>
  <c r="B65" i="8"/>
  <c r="A65" i="8"/>
  <c r="B64" i="8"/>
  <c r="A64" i="8"/>
  <c r="B63" i="8"/>
  <c r="A63" i="8"/>
  <c r="B62" i="8"/>
  <c r="A62" i="8"/>
  <c r="B61" i="8"/>
  <c r="A61" i="8"/>
  <c r="B60" i="8"/>
  <c r="A60" i="8"/>
  <c r="B59" i="8"/>
  <c r="A59" i="8"/>
  <c r="B58" i="8"/>
  <c r="A58" i="8"/>
  <c r="B57" i="8"/>
  <c r="A57" i="8"/>
  <c r="B56" i="8"/>
  <c r="A56" i="8"/>
  <c r="B55" i="8"/>
  <c r="A55" i="8"/>
  <c r="B54" i="8"/>
  <c r="A54" i="8"/>
  <c r="B53" i="8"/>
  <c r="A53" i="8"/>
  <c r="B52" i="8"/>
  <c r="A52" i="8"/>
  <c r="B51" i="8"/>
  <c r="A51" i="8"/>
  <c r="B50" i="8"/>
  <c r="A50" i="8"/>
  <c r="B49" i="8"/>
  <c r="A49" i="8"/>
  <c r="B48" i="8"/>
  <c r="A48" i="8"/>
  <c r="B47" i="8"/>
  <c r="A47" i="8"/>
  <c r="B46" i="8"/>
  <c r="A46" i="8"/>
  <c r="B45" i="8"/>
  <c r="A45" i="8"/>
  <c r="B44" i="8"/>
  <c r="A44" i="8"/>
  <c r="B43" i="8"/>
  <c r="A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D7" i="6"/>
  <c r="D9" i="6"/>
  <c r="D10" i="6"/>
  <c r="D11" i="6"/>
  <c r="D12" i="6"/>
  <c r="D13" i="6"/>
  <c r="D14" i="6"/>
  <c r="D15" i="6"/>
  <c r="D16" i="6"/>
  <c r="D17" i="6"/>
  <c r="D18" i="6"/>
  <c r="D6" i="6"/>
  <c r="B7" i="6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8" i="4"/>
  <c r="D7" i="4"/>
  <c r="D6" i="4"/>
  <c r="D23" i="3"/>
  <c r="D18" i="3"/>
  <c r="D19" i="3"/>
  <c r="D20" i="3"/>
  <c r="D21" i="3"/>
  <c r="D22" i="3"/>
  <c r="D24" i="3"/>
  <c r="D28" i="3"/>
  <c r="D26" i="3"/>
  <c r="D27" i="3"/>
  <c r="D17" i="3"/>
  <c r="D29" i="3"/>
  <c r="D30" i="3"/>
  <c r="D25" i="3"/>
  <c r="D31" i="3"/>
  <c r="D32" i="3"/>
  <c r="D33" i="3"/>
  <c r="D34" i="3"/>
  <c r="D35" i="3"/>
  <c r="D36" i="3"/>
  <c r="D37" i="3"/>
  <c r="D38" i="3"/>
  <c r="D39" i="3"/>
  <c r="D7" i="3"/>
  <c r="D8" i="3"/>
  <c r="D10" i="3"/>
  <c r="D11" i="3"/>
  <c r="D12" i="3"/>
  <c r="D13" i="3"/>
  <c r="D14" i="3"/>
  <c r="D15" i="3"/>
  <c r="D16" i="3"/>
  <c r="D6" i="3"/>
</calcChain>
</file>

<file path=xl/sharedStrings.xml><?xml version="1.0" encoding="utf-8"?>
<sst xmlns="http://schemas.openxmlformats.org/spreadsheetml/2006/main" count="452" uniqueCount="88">
  <si>
    <t>ACRES OPERATED</t>
  </si>
  <si>
    <t>AGE, AVG, MEASURED IN YEARS</t>
  </si>
  <si>
    <t>NUMBER OF OPERATIONS</t>
  </si>
  <si>
    <t>NUMBER OF PRODUCERS</t>
  </si>
  <si>
    <t>PERSONS IN HOUSEHOLD, MEASURED IN PERSONS</t>
  </si>
  <si>
    <t>AGE 25 TO 34 - NUMBER OF PRODUCERS</t>
  </si>
  <si>
    <t>AGE 35 TO 44 - NUMBER OF PRODUCERS</t>
  </si>
  <si>
    <t>AGE 45 TO 54 - NUMBER OF PRODUCERS</t>
  </si>
  <si>
    <t>AGE 55 TO 64 - NUMBER OF PRODUCERS</t>
  </si>
  <si>
    <t>AGE 65 TO 74 - NUMBER OF PRODUCERS</t>
  </si>
  <si>
    <t>AGE GE 75 - NUMBER OF PRODUCERS</t>
  </si>
  <si>
    <t>AGE LT 25 - NUMBER OF PRODUCERS</t>
  </si>
  <si>
    <t>DAY TO DAY DECISIONMAKING - NUMBER OF PRODUCERS</t>
  </si>
  <si>
    <t>DAYS WORKED OFF OPERATION, 0 DAYS - NUMBER OF PRODUCERS</t>
  </si>
  <si>
    <t>DAYS WORKED OFF OPERATION, 1 TO 49 DAYS - NUMBER OF PRODUCERS</t>
  </si>
  <si>
    <t>DAYS WORKED OFF OPERATION, 100 TO 199 DAYS - NUMBER OF PRODUCERS</t>
  </si>
  <si>
    <t>DAYS WORKED OFF OPERATION, 50 TO 99 DAYS - NUMBER OF PRODUCERS</t>
  </si>
  <si>
    <t>DAYS WORKED OFF OPERATION, GE 200 DAYS - NUMBER OF PRODUCERS</t>
  </si>
  <si>
    <t>ESTATE OR SUCCESSION PLANNING DECISIONMAKING - NUMBER OF PRODUCERS</t>
  </si>
  <si>
    <t>FEMALE - NUMBER OF PRODUCERS</t>
  </si>
  <si>
    <t>HIRED MANAGER - NUMBER OF PRODUCERS</t>
  </si>
  <si>
    <t>LAND USE OR CROP DECISIONMAKING - NUMBER OF PRODUCERS</t>
  </si>
  <si>
    <t>LIVESTOCK DECISIONMAKING - NUMBER OF PRODUCERS</t>
  </si>
  <si>
    <t>MALE - NUMBER OF PRODUCERS</t>
  </si>
  <si>
    <t>MILITARY SERVICE, SERVED - NUMBER OF PRODUCERS</t>
  </si>
  <si>
    <t>PRIMARY OCCUPATION, (EXCL FARMING) - NUMBER OF PRODUCERS</t>
  </si>
  <si>
    <t>PRIMARY OCCUPATION, FARMING - NUMBER OF PRODUCERS</t>
  </si>
  <si>
    <t>RECORD KEEPING OR FINANCIAL MGMT DECISIONMAKING - NUMBER OF PRODUCERS</t>
  </si>
  <si>
    <t>RESIDENCE, NOT ON OPERATION - NUMBER OF PRODUCERS</t>
  </si>
  <si>
    <t>RESIDENCE, ON OPERATION - NUMBER OF PRODUCERS</t>
  </si>
  <si>
    <t>YEARS ON ANY OPERATION, 6 TO 10 YEARS - NUMBER OF PRODUCERS</t>
  </si>
  <si>
    <t>YEARS ON ANY OPERATION, GE 11 YEARS - NUMBER OF PRODUCERS</t>
  </si>
  <si>
    <t>YEARS ON ANY OPERATION, LT 6 YEARS - NUMBER OF PRODUCERS</t>
  </si>
  <si>
    <t>YEARS ON PRESENT OPERATION, 3 TO 4 YEARS - NUMBER OF PRODUCERS</t>
  </si>
  <si>
    <t>YEARS ON PRESENT OPERATION, 5 TO 9 YEARS - NUMBER OF PRODUCERS</t>
  </si>
  <si>
    <t>YEARS ON PRESENT OPERATION, GE 10 YEARS - NUMBER OF PRODUCERS</t>
  </si>
  <si>
    <t>YEARS ON PRESENT OPERATION, LT 3 YEARS - NUMBER OF PRODUCERS</t>
  </si>
  <si>
    <t>HISPANIC - NUMBER OF PRODUCERS</t>
  </si>
  <si>
    <t>BLACK OR AFRICAN AMERICAN</t>
  </si>
  <si>
    <t>BLACK OR AFRICAN AMERICAN, ALONE OR COMBINED WITH OTHER RACES</t>
  </si>
  <si>
    <t>2017 CENSUS OF AGRICULTURE - STATE OF FLORIDA</t>
  </si>
  <si>
    <t>%</t>
  </si>
  <si>
    <t>2017 CENSUS OF AGRICULTURE - U.S.</t>
  </si>
  <si>
    <t>AGE LT 35 - NUMBER OF PRODUCERS</t>
  </si>
  <si>
    <t>AGE 35 TO 64 - NUMBER OF PRODUCERS</t>
  </si>
  <si>
    <t>AGE GE 65 - NUMBER OF PRODUCERS</t>
  </si>
  <si>
    <t>DAYS WORKED OFF OPERATION, 1 TO 199 DAYS - NUMBER OF PRODUCERS</t>
  </si>
  <si>
    <t>YEARS ON ANY OPERATION, LT 11 YEARS - NUMBER OF PRODUCERS</t>
  </si>
  <si>
    <t>Black or African American (Alone)</t>
  </si>
  <si>
    <t>x</t>
  </si>
  <si>
    <t>Black or African American (Alone or Combined)</t>
  </si>
  <si>
    <t>County</t>
  </si>
  <si>
    <t>District</t>
  </si>
  <si>
    <t>Number of Producers</t>
  </si>
  <si>
    <t>Female</t>
  </si>
  <si>
    <t>Hispanic</t>
  </si>
  <si>
    <t>Avg Age</t>
  </si>
  <si>
    <t>Acres Operated</t>
  </si>
  <si>
    <t>Number of Operations</t>
  </si>
  <si>
    <t>Male</t>
  </si>
  <si>
    <t>Age &lt;35</t>
  </si>
  <si>
    <t>Age 35-64</t>
  </si>
  <si>
    <t>Age 65+</t>
  </si>
  <si>
    <t>Worked Off Farm
 0 Days</t>
  </si>
  <si>
    <t>Worked Off Farm 
1-199 Days</t>
  </si>
  <si>
    <t>Worked Off Farm 
200+ Days</t>
  </si>
  <si>
    <t>Served in Military</t>
  </si>
  <si>
    <t>Primary Occupation Farming</t>
  </si>
  <si>
    <t>Primary Occupation Other</t>
  </si>
  <si>
    <t>Years of Farming 10 yrs or less</t>
  </si>
  <si>
    <t>US</t>
  </si>
  <si>
    <t>Florida</t>
  </si>
  <si>
    <t>2017 CENSUS OF AGRICULTURE - VOLUSIA COUNTY</t>
  </si>
  <si>
    <t>2017 CENSUS OF AGRICULTURE - SUMTER COUNTY</t>
  </si>
  <si>
    <t>2017 CENSUS OF AGRICULTURE - POLK COUNTY</t>
  </si>
  <si>
    <t>2017 CENSUS OF AGRICULTURE - PALM BEACH COUNTY</t>
  </si>
  <si>
    <t>2017 CENSUS OF AGRICULTURE - MIAMI-DADE COUNTY</t>
  </si>
  <si>
    <t>2017 CENSUS OF AGRICULTURE - MARION COUNTY</t>
  </si>
  <si>
    <t>2017 CENSUS OF AGRICULTURE - MADISON COUNTY</t>
  </si>
  <si>
    <t>2017 CENSUS OF AGRICULTURE - LEON COUNTY</t>
  </si>
  <si>
    <t>2017 CENSUS OF AGRICULTURE - LAKE COUNTY</t>
  </si>
  <si>
    <t>2017 CENSUS OF AGRICULTURE - JEFFERSON COUNTY</t>
  </si>
  <si>
    <t>2017 CENSUS OF AGRICULTURE - JACKSON COUNTY</t>
  </si>
  <si>
    <t>2017 CENSUS OF AGRICULTURE - HILLSBOROUGH COUNTY</t>
  </si>
  <si>
    <t>2017 CENSUS OF AGRICULTURE - GADSDEN COUNTY</t>
  </si>
  <si>
    <t>2017 CENSUS OF AGRICULTURE - COLUMBIA COUNTY</t>
  </si>
  <si>
    <t>2017 CENSUS OF AGRICULTURE - BROWARD COUNTY</t>
  </si>
  <si>
    <t>2017 CENSUS OF AGRICULTURE - ALACHUA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</si>
</sst>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165" fontId="0" fillId="0" borderId="0" xfId="1" applyNumberFormat="1" applyFont="1"/>
    <xf numFmtId="0" fontId="16" fillId="33" borderId="0" xfId="0" applyFont="1" applyFill="1"/>
    <xf numFmtId="165" fontId="0" fillId="0" borderId="0" xfId="0" applyNumberFormat="1"/>
    <xf numFmtId="0" fontId="16" fillId="33" borderId="0" xfId="0" applyFont="1" applyFill="1" applyAlignment="1">
      <alignment horizontal="right" wrapText="1"/>
    </xf>
    <xf numFmtId="0" fontId="0" fillId="34" borderId="0" xfId="0" applyFill="1"/>
    <xf numFmtId="165" fontId="0" fillId="34" borderId="0" xfId="1" applyNumberFormat="1" applyFont="1" applyFill="1"/>
    <xf numFmtId="9" fontId="0" fillId="34" borderId="0" xfId="43" applyFont="1" applyFill="1"/>
    <xf numFmtId="164" fontId="0" fillId="34" borderId="0" xfId="1" applyNumberFormat="1" applyFont="1" applyFill="1"/>
    <xf numFmtId="9" fontId="0" fillId="0" borderId="0" xfId="43" applyFont="1" applyFill="1"/>
    <xf numFmtId="9" fontId="0" fillId="0" borderId="0" xfId="43" applyFont="1"/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" fillId="0" borderId="0" xfId="0" applyFont="1"/>
    <xf numFmtId="0" fontId="1" fillId="36" borderId="11" xfId="0" applyFont="1" applyFill="1" applyBorder="1"/>
    <xf numFmtId="0" fontId="0" fillId="36" borderId="11" xfId="0" applyFill="1" applyBorder="1"/>
    <xf numFmtId="0" fontId="19" fillId="36" borderId="11" xfId="0" applyFont="1" applyFill="1" applyBorder="1" applyAlignment="1">
      <alignment horizontal="right" wrapText="1"/>
    </xf>
    <xf numFmtId="0" fontId="1" fillId="36" borderId="18" xfId="0" applyFont="1" applyFill="1" applyBorder="1"/>
    <xf numFmtId="0" fontId="0" fillId="0" borderId="19" xfId="0" applyBorder="1"/>
    <xf numFmtId="0" fontId="0" fillId="0" borderId="20" xfId="0" applyBorder="1"/>
    <xf numFmtId="165" fontId="0" fillId="0" borderId="20" xfId="1" applyNumberFormat="1" applyFont="1" applyBorder="1"/>
    <xf numFmtId="9" fontId="0" fillId="0" borderId="20" xfId="43" applyFont="1" applyBorder="1"/>
    <xf numFmtId="0" fontId="0" fillId="35" borderId="20" xfId="0" applyFill="1" applyBorder="1"/>
    <xf numFmtId="37" fontId="0" fillId="0" borderId="20" xfId="1" applyNumberFormat="1" applyFont="1" applyBorder="1"/>
    <xf numFmtId="165" fontId="1" fillId="0" borderId="20" xfId="1" applyNumberFormat="1" applyFont="1" applyBorder="1"/>
    <xf numFmtId="0" fontId="1" fillId="0" borderId="20" xfId="0" applyFont="1" applyBorder="1"/>
    <xf numFmtId="9" fontId="0" fillId="0" borderId="21" xfId="43" applyFont="1" applyBorder="1"/>
    <xf numFmtId="0" fontId="0" fillId="0" borderId="22" xfId="0" applyBorder="1"/>
    <xf numFmtId="0" fontId="0" fillId="0" borderId="23" xfId="0" applyBorder="1"/>
    <xf numFmtId="165" fontId="0" fillId="0" borderId="23" xfId="1" applyNumberFormat="1" applyFont="1" applyBorder="1"/>
    <xf numFmtId="9" fontId="0" fillId="0" borderId="23" xfId="43" applyFont="1" applyBorder="1"/>
    <xf numFmtId="0" fontId="0" fillId="35" borderId="23" xfId="0" applyFill="1" applyBorder="1"/>
    <xf numFmtId="37" fontId="0" fillId="0" borderId="23" xfId="1" applyNumberFormat="1" applyFont="1" applyBorder="1"/>
    <xf numFmtId="165" fontId="1" fillId="0" borderId="23" xfId="1" applyNumberFormat="1" applyFont="1" applyBorder="1"/>
    <xf numFmtId="0" fontId="1" fillId="0" borderId="23" xfId="0" applyFont="1" applyBorder="1"/>
    <xf numFmtId="0" fontId="0" fillId="0" borderId="24" xfId="0" applyBorder="1"/>
    <xf numFmtId="9" fontId="0" fillId="0" borderId="24" xfId="43" applyFont="1" applyBorder="1"/>
    <xf numFmtId="166" fontId="0" fillId="0" borderId="23" xfId="0" applyNumberFormat="1" applyBorder="1"/>
    <xf numFmtId="0" fontId="0" fillId="0" borderId="25" xfId="0" applyBorder="1"/>
    <xf numFmtId="0" fontId="0" fillId="0" borderId="26" xfId="0" applyBorder="1"/>
    <xf numFmtId="165" fontId="0" fillId="0" borderId="26" xfId="1" applyNumberFormat="1" applyFont="1" applyBorder="1"/>
    <xf numFmtId="9" fontId="0" fillId="0" borderId="26" xfId="43" applyFont="1" applyBorder="1"/>
    <xf numFmtId="0" fontId="0" fillId="35" borderId="26" xfId="0" applyFill="1" applyBorder="1"/>
    <xf numFmtId="37" fontId="0" fillId="0" borderId="26" xfId="1" applyNumberFormat="1" applyFont="1" applyBorder="1"/>
    <xf numFmtId="165" fontId="1" fillId="0" borderId="26" xfId="1" applyNumberFormat="1" applyFont="1" applyBorder="1"/>
    <xf numFmtId="0" fontId="1" fillId="0" borderId="26" xfId="0" applyFont="1" applyBorder="1"/>
    <xf numFmtId="0" fontId="0" fillId="0" borderId="27" xfId="0" applyBorder="1"/>
    <xf numFmtId="0" fontId="0" fillId="33" borderId="13" xfId="0" applyFill="1" applyBorder="1"/>
    <xf numFmtId="0" fontId="0" fillId="33" borderId="14" xfId="0" applyFill="1" applyBorder="1"/>
    <xf numFmtId="0" fontId="16" fillId="33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right" wrapText="1"/>
    </xf>
    <xf numFmtId="0" fontId="0" fillId="33" borderId="0" xfId="0" applyFill="1" applyBorder="1"/>
    <xf numFmtId="165" fontId="1" fillId="33" borderId="0" xfId="1" applyNumberFormat="1" applyFont="1" applyFill="1" applyBorder="1" applyAlignment="1">
      <alignment horizontal="left" wrapText="1"/>
    </xf>
    <xf numFmtId="9" fontId="1" fillId="33" borderId="0" xfId="43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9" fontId="1" fillId="33" borderId="12" xfId="43" applyFont="1" applyFill="1" applyBorder="1" applyAlignment="1">
      <alignment horizontal="right" wrapText="1"/>
    </xf>
    <xf numFmtId="0" fontId="0" fillId="36" borderId="15" xfId="0" applyFill="1" applyBorder="1"/>
    <xf numFmtId="0" fontId="17" fillId="36" borderId="11" xfId="0" applyFont="1" applyFill="1" applyBorder="1" applyAlignment="1">
      <alignment horizontal="left" wrapText="1"/>
    </xf>
    <xf numFmtId="0" fontId="0" fillId="34" borderId="0" xfId="0" applyFill="1" applyBorder="1"/>
    <xf numFmtId="165" fontId="1" fillId="34" borderId="0" xfId="1" applyNumberFormat="1" applyFont="1" applyFill="1" applyBorder="1" applyAlignment="1">
      <alignment horizontal="left" wrapText="1"/>
    </xf>
    <xf numFmtId="9" fontId="1" fillId="34" borderId="0" xfId="43" applyFont="1" applyFill="1" applyBorder="1" applyAlignment="1">
      <alignment horizontal="right" wrapText="1"/>
    </xf>
    <xf numFmtId="166" fontId="1" fillId="34" borderId="0" xfId="0" applyNumberFormat="1" applyFont="1" applyFill="1" applyBorder="1" applyAlignment="1">
      <alignment horizontal="right" wrapText="1"/>
    </xf>
    <xf numFmtId="0" fontId="1" fillId="34" borderId="0" xfId="0" applyFont="1" applyFill="1" applyBorder="1" applyAlignment="1">
      <alignment horizontal="right" wrapText="1"/>
    </xf>
    <xf numFmtId="9" fontId="1" fillId="34" borderId="12" xfId="43" applyFont="1" applyFill="1" applyBorder="1" applyAlignment="1">
      <alignment horizontal="right" wrapText="1"/>
    </xf>
    <xf numFmtId="0" fontId="0" fillId="36" borderId="0" xfId="0" applyFill="1" applyBorder="1"/>
    <xf numFmtId="165" fontId="1" fillId="36" borderId="0" xfId="1" applyNumberFormat="1" applyFont="1" applyFill="1" applyBorder="1" applyAlignment="1">
      <alignment horizontal="left" wrapText="1"/>
    </xf>
    <xf numFmtId="9" fontId="1" fillId="36" borderId="0" xfId="43" applyFont="1" applyFill="1" applyBorder="1" applyAlignment="1">
      <alignment horizontal="right" wrapText="1"/>
    </xf>
    <xf numFmtId="166" fontId="1" fillId="36" borderId="0" xfId="0" applyNumberFormat="1" applyFont="1" applyFill="1" applyBorder="1" applyAlignment="1">
      <alignment horizontal="right" wrapText="1"/>
    </xf>
    <xf numFmtId="0" fontId="1" fillId="36" borderId="0" xfId="0" applyFont="1" applyFill="1" applyBorder="1" applyAlignment="1">
      <alignment horizontal="right" wrapText="1"/>
    </xf>
    <xf numFmtId="9" fontId="1" fillId="36" borderId="12" xfId="43" applyFont="1" applyFill="1" applyBorder="1" applyAlignment="1">
      <alignment horizontal="right" wrapText="1"/>
    </xf>
    <xf numFmtId="0" fontId="16" fillId="33" borderId="17" xfId="0" applyFont="1" applyFill="1" applyBorder="1"/>
    <xf numFmtId="0" fontId="16" fillId="34" borderId="17" xfId="0" applyFont="1" applyFill="1" applyBorder="1"/>
    <xf numFmtId="0" fontId="16" fillId="36" borderId="17" xfId="0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dcraig\Downloads\ParityCalculator%20(3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ufl.edu\ifas\AEC\@GMT-2021.12.09-15.00.02\Groups\PDEC\Diane\Civil%20Rights%20Audit%20(HR)\Parity%20Calculator\Black%20Farmers\Black%20Farmers%202017%20Ag%20Cen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 Calculator"/>
      <sheetName val="County-District Calculator"/>
      <sheetName val="Ag Producers Calculator"/>
      <sheetName val="2017 Ag Census"/>
      <sheetName val="2020 Census - Race &amp; Ethnicity"/>
      <sheetName val="ACS 2015-19 - Gender"/>
    </sheetNames>
    <sheetDataSet>
      <sheetData sheetId="0">
        <row r="4"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7">
          <cell r="P7">
            <v>1</v>
          </cell>
          <cell r="Q7">
            <v>1</v>
          </cell>
          <cell r="R7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County Level Data"/>
      <sheetName val="2017 Ag Census"/>
      <sheetName val="Sheet2"/>
    </sheetNames>
    <sheetDataSet>
      <sheetData sheetId="0"/>
      <sheetData sheetId="1"/>
      <sheetData sheetId="2">
        <row r="2">
          <cell r="A2" t="str">
            <v>Alachua</v>
          </cell>
          <cell r="B2" t="str">
            <v>NE</v>
          </cell>
        </row>
        <row r="3">
          <cell r="A3" t="str">
            <v>Baker</v>
          </cell>
          <cell r="B3" t="str">
            <v>NE</v>
          </cell>
        </row>
        <row r="4">
          <cell r="A4" t="str">
            <v>Bay</v>
          </cell>
          <cell r="B4" t="str">
            <v>NW</v>
          </cell>
        </row>
        <row r="5">
          <cell r="A5" t="str">
            <v>Bradford</v>
          </cell>
          <cell r="B5" t="str">
            <v>NE</v>
          </cell>
        </row>
        <row r="6">
          <cell r="A6" t="str">
            <v>Brevard</v>
          </cell>
          <cell r="B6" t="str">
            <v>CE</v>
          </cell>
        </row>
        <row r="7">
          <cell r="A7" t="str">
            <v>Broward</v>
          </cell>
          <cell r="B7" t="str">
            <v>SE</v>
          </cell>
        </row>
        <row r="8">
          <cell r="A8" t="str">
            <v>Calhoun</v>
          </cell>
          <cell r="B8" t="str">
            <v>NW</v>
          </cell>
        </row>
        <row r="9">
          <cell r="A9" t="str">
            <v>Charlotte</v>
          </cell>
          <cell r="B9" t="str">
            <v>SW</v>
          </cell>
        </row>
        <row r="10">
          <cell r="A10" t="str">
            <v>Citrus</v>
          </cell>
          <cell r="B10" t="str">
            <v>CE</v>
          </cell>
        </row>
        <row r="11">
          <cell r="A11" t="str">
            <v>Clay</v>
          </cell>
          <cell r="B11" t="str">
            <v>NE</v>
          </cell>
        </row>
        <row r="12">
          <cell r="A12" t="str">
            <v>Collier</v>
          </cell>
          <cell r="B12" t="str">
            <v>SW</v>
          </cell>
        </row>
        <row r="13">
          <cell r="A13" t="str">
            <v>Columbia</v>
          </cell>
          <cell r="B13" t="str">
            <v>NE</v>
          </cell>
        </row>
        <row r="14">
          <cell r="A14" t="str">
            <v>DeSoto</v>
          </cell>
          <cell r="B14" t="str">
            <v>SW</v>
          </cell>
        </row>
        <row r="15">
          <cell r="A15" t="str">
            <v>Dixie</v>
          </cell>
          <cell r="B15" t="str">
            <v>NE</v>
          </cell>
        </row>
        <row r="16">
          <cell r="A16" t="str">
            <v>Duval</v>
          </cell>
          <cell r="B16" t="str">
            <v>NE</v>
          </cell>
        </row>
        <row r="17">
          <cell r="A17" t="str">
            <v>Escambia</v>
          </cell>
          <cell r="B17" t="str">
            <v>NW</v>
          </cell>
        </row>
        <row r="18">
          <cell r="A18" t="str">
            <v>Flagler</v>
          </cell>
          <cell r="B18" t="str">
            <v>CE</v>
          </cell>
        </row>
        <row r="19">
          <cell r="A19" t="str">
            <v>Franklin</v>
          </cell>
          <cell r="B19" t="str">
            <v>NW</v>
          </cell>
        </row>
        <row r="20">
          <cell r="A20" t="str">
            <v>Gadsden</v>
          </cell>
          <cell r="B20" t="str">
            <v>NW</v>
          </cell>
        </row>
        <row r="21">
          <cell r="A21" t="str">
            <v>Gilchrist</v>
          </cell>
          <cell r="B21" t="str">
            <v>NE</v>
          </cell>
        </row>
        <row r="22">
          <cell r="A22" t="str">
            <v>Glades</v>
          </cell>
          <cell r="B22" t="str">
            <v>SE</v>
          </cell>
        </row>
        <row r="23">
          <cell r="A23" t="str">
            <v>Gulf</v>
          </cell>
          <cell r="B23" t="str">
            <v>NW</v>
          </cell>
        </row>
        <row r="24">
          <cell r="A24" t="str">
            <v>Hamilton</v>
          </cell>
          <cell r="B24" t="str">
            <v>NE</v>
          </cell>
        </row>
        <row r="25">
          <cell r="A25" t="str">
            <v>Hardee</v>
          </cell>
          <cell r="B25" t="str">
            <v>SW</v>
          </cell>
        </row>
        <row r="26">
          <cell r="A26" t="str">
            <v>Hendry</v>
          </cell>
          <cell r="B26" t="str">
            <v>SE</v>
          </cell>
        </row>
        <row r="27">
          <cell r="A27" t="str">
            <v>Hernando</v>
          </cell>
          <cell r="B27" t="str">
            <v>CE</v>
          </cell>
        </row>
        <row r="28">
          <cell r="A28" t="str">
            <v>Highlands</v>
          </cell>
          <cell r="B28" t="str">
            <v>SE</v>
          </cell>
        </row>
        <row r="29">
          <cell r="A29" t="str">
            <v>Hillsborough</v>
          </cell>
          <cell r="B29" t="str">
            <v>SW</v>
          </cell>
        </row>
        <row r="30">
          <cell r="A30" t="str">
            <v>Holmes</v>
          </cell>
          <cell r="B30" t="str">
            <v>NW</v>
          </cell>
        </row>
        <row r="31">
          <cell r="A31" t="str">
            <v>Indian River</v>
          </cell>
          <cell r="B31" t="str">
            <v>SE</v>
          </cell>
        </row>
        <row r="32">
          <cell r="A32" t="str">
            <v>Jackson</v>
          </cell>
          <cell r="B32" t="str">
            <v>NW</v>
          </cell>
        </row>
        <row r="33">
          <cell r="A33" t="str">
            <v>Jefferson</v>
          </cell>
          <cell r="B33" t="str">
            <v>NW</v>
          </cell>
        </row>
        <row r="34">
          <cell r="A34" t="str">
            <v>Lafayette</v>
          </cell>
          <cell r="B34" t="str">
            <v>NE</v>
          </cell>
        </row>
        <row r="35">
          <cell r="A35" t="str">
            <v>Lake</v>
          </cell>
          <cell r="B35" t="str">
            <v>CE</v>
          </cell>
        </row>
        <row r="36">
          <cell r="A36" t="str">
            <v>Lee</v>
          </cell>
          <cell r="B36" t="str">
            <v>SW</v>
          </cell>
        </row>
        <row r="37">
          <cell r="A37" t="str">
            <v>Leon</v>
          </cell>
          <cell r="B37" t="str">
            <v>NW</v>
          </cell>
        </row>
        <row r="38">
          <cell r="A38" t="str">
            <v>Levy</v>
          </cell>
          <cell r="B38" t="str">
            <v>NE</v>
          </cell>
        </row>
        <row r="39">
          <cell r="A39" t="str">
            <v>Liberty</v>
          </cell>
          <cell r="B39" t="str">
            <v>NW</v>
          </cell>
        </row>
        <row r="40">
          <cell r="A40" t="str">
            <v>Madison</v>
          </cell>
          <cell r="B40" t="str">
            <v>NE</v>
          </cell>
        </row>
        <row r="41">
          <cell r="A41" t="str">
            <v>Manatee</v>
          </cell>
          <cell r="B41" t="str">
            <v>SW</v>
          </cell>
        </row>
        <row r="42">
          <cell r="A42" t="str">
            <v>Marion</v>
          </cell>
          <cell r="B42" t="str">
            <v>CE</v>
          </cell>
        </row>
        <row r="43">
          <cell r="A43" t="str">
            <v>Martin</v>
          </cell>
          <cell r="B43" t="str">
            <v>SE</v>
          </cell>
        </row>
        <row r="44">
          <cell r="A44" t="str">
            <v>Miami-Dade</v>
          </cell>
          <cell r="B44" t="str">
            <v>SE</v>
          </cell>
        </row>
        <row r="45">
          <cell r="A45" t="str">
            <v>Monroe</v>
          </cell>
          <cell r="B45" t="str">
            <v>SE</v>
          </cell>
        </row>
        <row r="46">
          <cell r="A46" t="str">
            <v>Nassau</v>
          </cell>
          <cell r="B46" t="str">
            <v>NE</v>
          </cell>
        </row>
        <row r="47">
          <cell r="A47" t="str">
            <v>Okaloosa</v>
          </cell>
          <cell r="B47" t="str">
            <v>NW</v>
          </cell>
        </row>
        <row r="48">
          <cell r="A48" t="str">
            <v>Okeechobee</v>
          </cell>
          <cell r="B48" t="str">
            <v>SE</v>
          </cell>
        </row>
        <row r="49">
          <cell r="A49" t="str">
            <v>Orange</v>
          </cell>
          <cell r="B49" t="str">
            <v>CE</v>
          </cell>
        </row>
        <row r="50">
          <cell r="A50" t="str">
            <v>Osceola</v>
          </cell>
          <cell r="B50" t="str">
            <v>CE</v>
          </cell>
        </row>
        <row r="51">
          <cell r="A51" t="str">
            <v>Palm Beach</v>
          </cell>
          <cell r="B51" t="str">
            <v>SE</v>
          </cell>
        </row>
        <row r="52">
          <cell r="A52" t="str">
            <v>Pasco</v>
          </cell>
          <cell r="B52" t="str">
            <v>SW</v>
          </cell>
        </row>
        <row r="53">
          <cell r="A53" t="str">
            <v>Pinellas</v>
          </cell>
          <cell r="B53" t="str">
            <v>SW</v>
          </cell>
        </row>
        <row r="54">
          <cell r="A54" t="str">
            <v>Polk</v>
          </cell>
          <cell r="B54" t="str">
            <v>SW</v>
          </cell>
        </row>
        <row r="55">
          <cell r="A55" t="str">
            <v>Putnam</v>
          </cell>
          <cell r="B55" t="str">
            <v>CE</v>
          </cell>
        </row>
        <row r="56">
          <cell r="A56" t="str">
            <v>Santa Rosa</v>
          </cell>
          <cell r="B56" t="str">
            <v>NW</v>
          </cell>
        </row>
        <row r="57">
          <cell r="A57" t="str">
            <v>Sarasota</v>
          </cell>
          <cell r="B57" t="str">
            <v>SW</v>
          </cell>
        </row>
        <row r="58">
          <cell r="A58" t="str">
            <v>Seminole</v>
          </cell>
          <cell r="B58" t="str">
            <v>CE</v>
          </cell>
        </row>
        <row r="59">
          <cell r="A59" t="str">
            <v>St. Johns</v>
          </cell>
          <cell r="B59" t="str">
            <v>CE</v>
          </cell>
        </row>
        <row r="60">
          <cell r="A60" t="str">
            <v>St. Lucie</v>
          </cell>
          <cell r="B60" t="str">
            <v>SE</v>
          </cell>
        </row>
        <row r="61">
          <cell r="A61" t="str">
            <v>Sumter</v>
          </cell>
          <cell r="B61" t="str">
            <v>CE</v>
          </cell>
        </row>
        <row r="62">
          <cell r="A62" t="str">
            <v>Suwannee</v>
          </cell>
          <cell r="B62" t="str">
            <v>NE</v>
          </cell>
        </row>
        <row r="63">
          <cell r="A63" t="str">
            <v>Taylor</v>
          </cell>
          <cell r="B63" t="str">
            <v>NE</v>
          </cell>
        </row>
        <row r="64">
          <cell r="A64" t="str">
            <v>Union</v>
          </cell>
          <cell r="B64" t="str">
            <v>NE</v>
          </cell>
        </row>
        <row r="65">
          <cell r="A65" t="str">
            <v>Volusia</v>
          </cell>
          <cell r="B65" t="str">
            <v>CE</v>
          </cell>
        </row>
        <row r="66">
          <cell r="A66" t="str">
            <v>Wakulla</v>
          </cell>
          <cell r="B66" t="str">
            <v>NW</v>
          </cell>
        </row>
        <row r="67">
          <cell r="A67" t="str">
            <v>Walton</v>
          </cell>
          <cell r="B67" t="str">
            <v>NW</v>
          </cell>
        </row>
        <row r="68">
          <cell r="A68" t="str">
            <v>Washington</v>
          </cell>
          <cell r="B68" t="str">
            <v>NW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A601-E8C5-46E3-A592-29943B806237}">
  <dimension ref="A1:AA8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2.28515625" bestFit="1" customWidth="1"/>
    <col min="2" max="2" width="5.85546875" bestFit="1" customWidth="1"/>
    <col min="6" max="6" width="7.85546875" customWidth="1"/>
    <col min="8" max="8" width="10.5703125" bestFit="1" customWidth="1"/>
    <col min="9" max="9" width="8.42578125" customWidth="1"/>
    <col min="10" max="10" width="1.28515625" customWidth="1"/>
    <col min="13" max="13" width="7.85546875" customWidth="1"/>
    <col min="14" max="14" width="8.140625" customWidth="1"/>
    <col min="15" max="15" width="10.28515625" customWidth="1"/>
    <col min="25" max="25" width="10.5703125" customWidth="1"/>
  </cols>
  <sheetData>
    <row r="1" spans="1:27" ht="25.5" customHeight="1" x14ac:dyDescent="0.25">
      <c r="A1" s="47"/>
      <c r="B1" s="48"/>
      <c r="C1" s="49" t="s">
        <v>48</v>
      </c>
      <c r="D1" s="49"/>
      <c r="E1" s="49"/>
      <c r="F1" s="49"/>
      <c r="G1" s="49"/>
      <c r="H1" s="49"/>
      <c r="I1" s="49"/>
      <c r="J1" s="58"/>
      <c r="K1" s="49" t="s">
        <v>50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0"/>
    </row>
    <row r="2" spans="1:27" ht="46.5" customHeight="1" thickBot="1" x14ac:dyDescent="0.3">
      <c r="A2" s="51" t="s">
        <v>51</v>
      </c>
      <c r="B2" s="11" t="s">
        <v>52</v>
      </c>
      <c r="C2" s="12" t="s">
        <v>53</v>
      </c>
      <c r="D2" s="12" t="s">
        <v>54</v>
      </c>
      <c r="E2" s="12" t="s">
        <v>59</v>
      </c>
      <c r="F2" s="12" t="s">
        <v>55</v>
      </c>
      <c r="G2" s="12" t="s">
        <v>56</v>
      </c>
      <c r="H2" s="12" t="s">
        <v>57</v>
      </c>
      <c r="I2" s="12" t="s">
        <v>58</v>
      </c>
      <c r="J2" s="16" t="s">
        <v>49</v>
      </c>
      <c r="K2" s="12" t="s">
        <v>53</v>
      </c>
      <c r="L2" s="12" t="s">
        <v>54</v>
      </c>
      <c r="M2" s="12" t="s">
        <v>59</v>
      </c>
      <c r="N2" s="12" t="s">
        <v>55</v>
      </c>
      <c r="O2" s="12" t="s">
        <v>57</v>
      </c>
      <c r="P2" s="12" t="s">
        <v>58</v>
      </c>
      <c r="Q2" s="12" t="s">
        <v>56</v>
      </c>
      <c r="R2" s="12" t="s">
        <v>60</v>
      </c>
      <c r="S2" s="12" t="s">
        <v>61</v>
      </c>
      <c r="T2" s="12" t="s">
        <v>62</v>
      </c>
      <c r="U2" s="12" t="s">
        <v>66</v>
      </c>
      <c r="V2" s="12" t="s">
        <v>63</v>
      </c>
      <c r="W2" s="12" t="s">
        <v>64</v>
      </c>
      <c r="X2" s="12" t="s">
        <v>65</v>
      </c>
      <c r="Y2" s="12" t="s">
        <v>67</v>
      </c>
      <c r="Z2" s="12" t="s">
        <v>68</v>
      </c>
      <c r="AA2" s="52" t="s">
        <v>69</v>
      </c>
    </row>
    <row r="3" spans="1:27" ht="27" customHeight="1" thickTop="1" x14ac:dyDescent="0.25">
      <c r="A3" s="72" t="s">
        <v>70</v>
      </c>
      <c r="B3" s="53"/>
      <c r="C3" s="54">
        <v>45508</v>
      </c>
      <c r="D3" s="55">
        <v>0.28999999999999998</v>
      </c>
      <c r="E3" s="55">
        <v>0.71</v>
      </c>
      <c r="F3" s="55">
        <v>0.03</v>
      </c>
      <c r="G3" s="56">
        <v>61.3</v>
      </c>
      <c r="H3" s="54">
        <v>45508</v>
      </c>
      <c r="I3" s="54">
        <v>32910</v>
      </c>
      <c r="J3" s="59"/>
      <c r="K3" s="54">
        <v>48697</v>
      </c>
      <c r="L3" s="55">
        <v>0.28999999999999998</v>
      </c>
      <c r="M3" s="55">
        <v>0.71</v>
      </c>
      <c r="N3" s="55">
        <v>0.03</v>
      </c>
      <c r="O3" s="54">
        <v>4673130</v>
      </c>
      <c r="P3" s="54">
        <v>35470</v>
      </c>
      <c r="Q3" s="56">
        <v>60.8</v>
      </c>
      <c r="R3" s="55">
        <v>0.06</v>
      </c>
      <c r="S3" s="55">
        <v>0.51</v>
      </c>
      <c r="T3" s="55">
        <v>0.43</v>
      </c>
      <c r="U3" s="55">
        <v>0.19</v>
      </c>
      <c r="V3" s="55">
        <v>0.4</v>
      </c>
      <c r="W3" s="55">
        <v>0.25</v>
      </c>
      <c r="X3" s="55">
        <v>0.35</v>
      </c>
      <c r="Y3" s="55">
        <v>0.44</v>
      </c>
      <c r="Z3" s="55">
        <v>0.56000000000000005</v>
      </c>
      <c r="AA3" s="57">
        <v>0.28999999999999998</v>
      </c>
    </row>
    <row r="4" spans="1:27" ht="27" customHeight="1" x14ac:dyDescent="0.25">
      <c r="A4" s="73" t="s">
        <v>71</v>
      </c>
      <c r="B4" s="60"/>
      <c r="C4" s="61">
        <v>2299</v>
      </c>
      <c r="D4" s="62">
        <v>0.34</v>
      </c>
      <c r="E4" s="62">
        <v>0.66</v>
      </c>
      <c r="F4" s="62">
        <v>0.04</v>
      </c>
      <c r="G4" s="63">
        <v>62</v>
      </c>
      <c r="H4" s="61">
        <v>93935</v>
      </c>
      <c r="I4" s="61">
        <v>1615</v>
      </c>
      <c r="J4" s="59"/>
      <c r="K4" s="61">
        <v>2448</v>
      </c>
      <c r="L4" s="62">
        <v>0.35</v>
      </c>
      <c r="M4" s="62">
        <v>0.65</v>
      </c>
      <c r="N4" s="62">
        <v>0.04</v>
      </c>
      <c r="O4" s="61">
        <v>105165</v>
      </c>
      <c r="P4" s="61">
        <v>1741</v>
      </c>
      <c r="Q4" s="64">
        <v>61.6</v>
      </c>
      <c r="R4" s="62">
        <v>0.05</v>
      </c>
      <c r="S4" s="62">
        <v>0.49</v>
      </c>
      <c r="T4" s="62">
        <v>0.46</v>
      </c>
      <c r="U4" s="62">
        <v>0.22</v>
      </c>
      <c r="V4" s="62">
        <v>0.41</v>
      </c>
      <c r="W4" s="62">
        <v>0.26</v>
      </c>
      <c r="X4" s="62">
        <v>0.32</v>
      </c>
      <c r="Y4" s="62">
        <v>0.46</v>
      </c>
      <c r="Z4" s="62">
        <v>0.54</v>
      </c>
      <c r="AA4" s="65">
        <v>0.37</v>
      </c>
    </row>
    <row r="5" spans="1:27" ht="27" customHeight="1" x14ac:dyDescent="0.25">
      <c r="A5" s="74" t="s">
        <v>51</v>
      </c>
      <c r="B5" s="66"/>
      <c r="C5" s="67"/>
      <c r="D5" s="68"/>
      <c r="E5" s="68"/>
      <c r="F5" s="68"/>
      <c r="G5" s="69"/>
      <c r="H5" s="67"/>
      <c r="I5" s="67"/>
      <c r="J5" s="59"/>
      <c r="K5" s="67"/>
      <c r="L5" s="68"/>
      <c r="M5" s="68"/>
      <c r="N5" s="68"/>
      <c r="O5" s="67"/>
      <c r="P5" s="67"/>
      <c r="Q5" s="70"/>
      <c r="R5" s="68"/>
      <c r="S5" s="68"/>
      <c r="T5" s="68"/>
      <c r="U5" s="68"/>
      <c r="V5" s="68"/>
      <c r="W5" s="68"/>
      <c r="X5" s="68"/>
      <c r="Y5" s="68"/>
      <c r="Z5" s="68"/>
      <c r="AA5" s="71"/>
    </row>
    <row r="6" spans="1:27" x14ac:dyDescent="0.25">
      <c r="A6" s="18" t="str">
        <f>('[2]2017 Ag Census'!A2)</f>
        <v>Alachua</v>
      </c>
      <c r="B6" s="19" t="str">
        <f>('[2]2017 Ag Census'!B2)</f>
        <v>NE</v>
      </c>
      <c r="C6" s="20">
        <v>154</v>
      </c>
      <c r="D6" s="21">
        <v>0.26623376623376621</v>
      </c>
      <c r="E6" s="21">
        <f>SUM(1-D6)</f>
        <v>0.73376623376623384</v>
      </c>
      <c r="F6" s="21">
        <v>1.948051948051948E-2</v>
      </c>
      <c r="G6" s="22"/>
      <c r="H6" s="23">
        <v>6789</v>
      </c>
      <c r="I6" s="23">
        <v>109</v>
      </c>
      <c r="J6" s="14"/>
      <c r="K6" s="24">
        <v>170</v>
      </c>
      <c r="L6" s="21">
        <v>0.25294117647058822</v>
      </c>
      <c r="M6" s="21">
        <v>0.74705882352941178</v>
      </c>
      <c r="N6" s="21">
        <v>1.7647058823529412E-2</v>
      </c>
      <c r="O6" s="20">
        <v>7259</v>
      </c>
      <c r="P6" s="20">
        <v>125</v>
      </c>
      <c r="Q6" s="25">
        <v>63.8</v>
      </c>
      <c r="R6" s="21">
        <v>1.1764705882352941E-2</v>
      </c>
      <c r="S6" s="21">
        <v>0.50588235294117645</v>
      </c>
      <c r="T6" s="21">
        <v>0.4823529411764706</v>
      </c>
      <c r="U6" s="21">
        <v>0.27647058823529413</v>
      </c>
      <c r="V6" s="21">
        <v>0.46470588235294119</v>
      </c>
      <c r="W6" s="21">
        <v>0.21764705882352942</v>
      </c>
      <c r="X6" s="21">
        <v>0.31764705882352939</v>
      </c>
      <c r="Y6" s="21">
        <v>0.38823529411764707</v>
      </c>
      <c r="Z6" s="21">
        <v>0.61176470588235299</v>
      </c>
      <c r="AA6" s="26">
        <v>0.14705882352941177</v>
      </c>
    </row>
    <row r="7" spans="1:27" x14ac:dyDescent="0.25">
      <c r="A7" s="27" t="str">
        <f>('[2]2017 Ag Census'!A3)</f>
        <v>Baker</v>
      </c>
      <c r="B7" s="28" t="str">
        <f>('[2]2017 Ag Census'!B3)</f>
        <v>NE</v>
      </c>
      <c r="C7" s="29">
        <v>7</v>
      </c>
      <c r="D7" s="30">
        <v>0.2857142857142857</v>
      </c>
      <c r="E7" s="30">
        <f t="shared" ref="E7:E70" si="0">SUM(1-D7)</f>
        <v>0.7142857142857143</v>
      </c>
      <c r="F7" s="30">
        <v>0</v>
      </c>
      <c r="G7" s="31"/>
      <c r="H7" s="32">
        <v>370</v>
      </c>
      <c r="I7" s="32">
        <v>5</v>
      </c>
      <c r="J7" s="14"/>
      <c r="K7" s="33"/>
      <c r="L7" s="34"/>
      <c r="M7" s="34"/>
      <c r="N7" s="34"/>
      <c r="O7" s="33"/>
      <c r="P7" s="33"/>
      <c r="Q7" s="34"/>
      <c r="R7" s="34"/>
      <c r="S7" s="28"/>
      <c r="T7" s="28"/>
      <c r="U7" s="28"/>
      <c r="V7" s="34"/>
      <c r="W7" s="34"/>
      <c r="X7" s="34"/>
      <c r="Y7" s="34"/>
      <c r="Z7" s="28"/>
      <c r="AA7" s="35"/>
    </row>
    <row r="8" spans="1:27" x14ac:dyDescent="0.25">
      <c r="A8" s="27" t="str">
        <f>('[2]2017 Ag Census'!A4)</f>
        <v>Bay</v>
      </c>
      <c r="B8" s="28" t="str">
        <f>('[2]2017 Ag Census'!B4)</f>
        <v>NW</v>
      </c>
      <c r="C8" s="29"/>
      <c r="D8" s="30"/>
      <c r="E8" s="30"/>
      <c r="F8" s="30"/>
      <c r="G8" s="31"/>
      <c r="H8" s="32"/>
      <c r="I8" s="32"/>
      <c r="J8" s="14"/>
      <c r="K8" s="33"/>
      <c r="L8" s="34"/>
      <c r="M8" s="34"/>
      <c r="N8" s="34"/>
      <c r="O8" s="33"/>
      <c r="P8" s="33"/>
      <c r="Q8" s="34"/>
      <c r="R8" s="34"/>
      <c r="S8" s="28"/>
      <c r="T8" s="28"/>
      <c r="U8" s="28"/>
      <c r="V8" s="34"/>
      <c r="W8" s="34"/>
      <c r="X8" s="34"/>
      <c r="Y8" s="34"/>
      <c r="Z8" s="28"/>
      <c r="AA8" s="35"/>
    </row>
    <row r="9" spans="1:27" x14ac:dyDescent="0.25">
      <c r="A9" s="27" t="str">
        <f>('[2]2017 Ag Census'!A5)</f>
        <v>Bradford</v>
      </c>
      <c r="B9" s="28" t="str">
        <f>('[2]2017 Ag Census'!B5)</f>
        <v>NE</v>
      </c>
      <c r="C9" s="29">
        <v>6</v>
      </c>
      <c r="D9" s="30">
        <v>0</v>
      </c>
      <c r="E9" s="30">
        <f t="shared" si="0"/>
        <v>1</v>
      </c>
      <c r="F9" s="30">
        <v>0</v>
      </c>
      <c r="G9" s="31"/>
      <c r="H9" s="32">
        <v>90</v>
      </c>
      <c r="I9" s="32">
        <v>6</v>
      </c>
      <c r="J9" s="14"/>
      <c r="K9" s="33"/>
      <c r="L9" s="34"/>
      <c r="M9" s="34"/>
      <c r="N9" s="34"/>
      <c r="O9" s="33"/>
      <c r="P9" s="33"/>
      <c r="Q9" s="34"/>
      <c r="R9" s="34"/>
      <c r="S9" s="28"/>
      <c r="T9" s="28"/>
      <c r="U9" s="28"/>
      <c r="V9" s="34"/>
      <c r="W9" s="34"/>
      <c r="X9" s="34"/>
      <c r="Y9" s="34"/>
      <c r="Z9" s="28"/>
      <c r="AA9" s="35"/>
    </row>
    <row r="10" spans="1:27" x14ac:dyDescent="0.25">
      <c r="A10" s="27" t="str">
        <f>('[2]2017 Ag Census'!A6)</f>
        <v>Brevard</v>
      </c>
      <c r="B10" s="28" t="str">
        <f>('[2]2017 Ag Census'!B6)</f>
        <v>CE</v>
      </c>
      <c r="C10" s="29">
        <v>3</v>
      </c>
      <c r="D10" s="30">
        <v>0.33333333333333331</v>
      </c>
      <c r="E10" s="30">
        <f t="shared" si="0"/>
        <v>0.66666666666666674</v>
      </c>
      <c r="F10" s="30">
        <v>0</v>
      </c>
      <c r="G10" s="31"/>
      <c r="H10" s="32">
        <v>28</v>
      </c>
      <c r="I10" s="32">
        <v>3</v>
      </c>
      <c r="J10" s="14"/>
      <c r="K10" s="33"/>
      <c r="L10" s="34"/>
      <c r="M10" s="34"/>
      <c r="N10" s="34"/>
      <c r="O10" s="33"/>
      <c r="P10" s="33"/>
      <c r="Q10" s="34"/>
      <c r="R10" s="34"/>
      <c r="S10" s="28"/>
      <c r="T10" s="28"/>
      <c r="U10" s="28"/>
      <c r="V10" s="34"/>
      <c r="W10" s="34"/>
      <c r="X10" s="34"/>
      <c r="Y10" s="34"/>
      <c r="Z10" s="28"/>
      <c r="AA10" s="35"/>
    </row>
    <row r="11" spans="1:27" x14ac:dyDescent="0.25">
      <c r="A11" s="27" t="str">
        <f>('[2]2017 Ag Census'!A7)</f>
        <v>Broward</v>
      </c>
      <c r="B11" s="28" t="str">
        <f>('[2]2017 Ag Census'!B7)</f>
        <v>SE</v>
      </c>
      <c r="C11" s="29">
        <v>75</v>
      </c>
      <c r="D11" s="30">
        <v>0.49333333333333335</v>
      </c>
      <c r="E11" s="30">
        <f t="shared" si="0"/>
        <v>0.5066666666666666</v>
      </c>
      <c r="F11" s="30">
        <v>0</v>
      </c>
      <c r="G11" s="31"/>
      <c r="H11" s="32">
        <v>1176</v>
      </c>
      <c r="I11" s="32">
        <v>58</v>
      </c>
      <c r="J11" s="14"/>
      <c r="K11" s="33">
        <v>75</v>
      </c>
      <c r="L11" s="30">
        <v>0.49333333333333335</v>
      </c>
      <c r="M11" s="30">
        <v>0.50666666666666671</v>
      </c>
      <c r="N11" s="30">
        <v>0</v>
      </c>
      <c r="O11" s="29">
        <v>1176</v>
      </c>
      <c r="P11" s="29">
        <v>58</v>
      </c>
      <c r="Q11" s="34">
        <v>56.7</v>
      </c>
      <c r="R11" s="30">
        <v>1.1764705882352941E-2</v>
      </c>
      <c r="S11" s="30">
        <v>0.50588235294117645</v>
      </c>
      <c r="T11" s="30">
        <v>0.4823529411764706</v>
      </c>
      <c r="U11" s="30">
        <v>0.27647058823529413</v>
      </c>
      <c r="V11" s="30">
        <v>0.46470588235294119</v>
      </c>
      <c r="W11" s="30">
        <v>0.21764705882352942</v>
      </c>
      <c r="X11" s="30">
        <v>0.31764705882352939</v>
      </c>
      <c r="Y11" s="30">
        <v>0.38823529411764707</v>
      </c>
      <c r="Z11" s="30">
        <v>0.61176470588235299</v>
      </c>
      <c r="AA11" s="36">
        <v>0.14705882352941177</v>
      </c>
    </row>
    <row r="12" spans="1:27" x14ac:dyDescent="0.25">
      <c r="A12" s="27" t="str">
        <f>('[2]2017 Ag Census'!A8)</f>
        <v>Calhoun</v>
      </c>
      <c r="B12" s="28" t="str">
        <f>('[2]2017 Ag Census'!B8)</f>
        <v>NW</v>
      </c>
      <c r="C12" s="29">
        <v>5</v>
      </c>
      <c r="D12" s="30">
        <v>0</v>
      </c>
      <c r="E12" s="30">
        <f t="shared" si="0"/>
        <v>1</v>
      </c>
      <c r="F12" s="30">
        <v>0</v>
      </c>
      <c r="G12" s="31"/>
      <c r="H12" s="32">
        <v>0</v>
      </c>
      <c r="I12" s="32">
        <v>5</v>
      </c>
      <c r="J12" s="14"/>
      <c r="K12" s="33"/>
      <c r="L12" s="34"/>
      <c r="M12" s="34"/>
      <c r="N12" s="34"/>
      <c r="O12" s="33"/>
      <c r="P12" s="33"/>
      <c r="Q12" s="34"/>
      <c r="R12" s="28"/>
      <c r="S12" s="28"/>
      <c r="T12" s="28"/>
      <c r="U12" s="28"/>
      <c r="V12" s="28"/>
      <c r="W12" s="28"/>
      <c r="X12" s="28"/>
      <c r="Y12" s="28"/>
      <c r="Z12" s="28"/>
      <c r="AA12" s="35"/>
    </row>
    <row r="13" spans="1:27" x14ac:dyDescent="0.25">
      <c r="A13" s="27" t="str">
        <f>('[2]2017 Ag Census'!A9)</f>
        <v>Charlotte</v>
      </c>
      <c r="B13" s="28" t="str">
        <f>('[2]2017 Ag Census'!B9)</f>
        <v>SW</v>
      </c>
      <c r="C13" s="29">
        <v>3</v>
      </c>
      <c r="D13" s="30">
        <v>0.33333333333333331</v>
      </c>
      <c r="E13" s="30">
        <f t="shared" si="0"/>
        <v>0.66666666666666674</v>
      </c>
      <c r="F13" s="30">
        <v>0</v>
      </c>
      <c r="G13" s="31"/>
      <c r="H13" s="32">
        <v>0</v>
      </c>
      <c r="I13" s="32">
        <v>1</v>
      </c>
      <c r="J13" s="14"/>
      <c r="K13" s="33"/>
      <c r="L13" s="34"/>
      <c r="M13" s="34"/>
      <c r="N13" s="34"/>
      <c r="O13" s="33"/>
      <c r="P13" s="33"/>
      <c r="Q13" s="34"/>
      <c r="R13" s="28"/>
      <c r="S13" s="28"/>
      <c r="T13" s="28"/>
      <c r="U13" s="28"/>
      <c r="V13" s="28"/>
      <c r="W13" s="28"/>
      <c r="X13" s="28"/>
      <c r="Y13" s="28"/>
      <c r="Z13" s="28"/>
      <c r="AA13" s="35"/>
    </row>
    <row r="14" spans="1:27" x14ac:dyDescent="0.25">
      <c r="A14" s="27" t="str">
        <f>('[2]2017 Ag Census'!A10)</f>
        <v>Citrus</v>
      </c>
      <c r="B14" s="28" t="str">
        <f>('[2]2017 Ag Census'!B10)</f>
        <v>CE</v>
      </c>
      <c r="C14" s="29">
        <v>38</v>
      </c>
      <c r="D14" s="30">
        <v>0.52631578947368418</v>
      </c>
      <c r="E14" s="30">
        <f t="shared" si="0"/>
        <v>0.47368421052631582</v>
      </c>
      <c r="F14" s="30">
        <v>0</v>
      </c>
      <c r="G14" s="31"/>
      <c r="H14" s="32">
        <v>934</v>
      </c>
      <c r="I14" s="32">
        <v>20</v>
      </c>
      <c r="J14" s="14"/>
      <c r="K14" s="33"/>
      <c r="L14" s="34"/>
      <c r="M14" s="34"/>
      <c r="N14" s="34"/>
      <c r="O14" s="33"/>
      <c r="P14" s="33"/>
      <c r="Q14" s="34"/>
      <c r="R14" s="28"/>
      <c r="S14" s="28"/>
      <c r="T14" s="28"/>
      <c r="U14" s="28"/>
      <c r="V14" s="28"/>
      <c r="W14" s="28"/>
      <c r="X14" s="28"/>
      <c r="Y14" s="28"/>
      <c r="Z14" s="28"/>
      <c r="AA14" s="35"/>
    </row>
    <row r="15" spans="1:27" x14ac:dyDescent="0.25">
      <c r="A15" s="27" t="str">
        <f>('[2]2017 Ag Census'!A11)</f>
        <v>Clay</v>
      </c>
      <c r="B15" s="28" t="str">
        <f>('[2]2017 Ag Census'!B11)</f>
        <v>NE</v>
      </c>
      <c r="C15" s="29">
        <v>1</v>
      </c>
      <c r="D15" s="30">
        <v>0</v>
      </c>
      <c r="E15" s="30">
        <f t="shared" si="0"/>
        <v>1</v>
      </c>
      <c r="F15" s="30">
        <v>0</v>
      </c>
      <c r="G15" s="31"/>
      <c r="H15" s="32">
        <v>0</v>
      </c>
      <c r="I15" s="32">
        <v>1</v>
      </c>
      <c r="J15" s="14"/>
      <c r="K15" s="33"/>
      <c r="L15" s="34"/>
      <c r="M15" s="34"/>
      <c r="N15" s="34"/>
      <c r="O15" s="33"/>
      <c r="P15" s="33"/>
      <c r="Q15" s="34"/>
      <c r="R15" s="28"/>
      <c r="S15" s="28"/>
      <c r="T15" s="28"/>
      <c r="U15" s="28"/>
      <c r="V15" s="28"/>
      <c r="W15" s="28"/>
      <c r="X15" s="28"/>
      <c r="Y15" s="28"/>
      <c r="Z15" s="28"/>
      <c r="AA15" s="35"/>
    </row>
    <row r="16" spans="1:27" x14ac:dyDescent="0.25">
      <c r="A16" s="27" t="str">
        <f>('[2]2017 Ag Census'!A12)</f>
        <v>Collier</v>
      </c>
      <c r="B16" s="28" t="str">
        <f>('[2]2017 Ag Census'!B12)</f>
        <v>SW</v>
      </c>
      <c r="C16" s="29">
        <v>7</v>
      </c>
      <c r="D16" s="30">
        <v>0</v>
      </c>
      <c r="E16" s="30">
        <f t="shared" si="0"/>
        <v>1</v>
      </c>
      <c r="F16" s="30">
        <v>0</v>
      </c>
      <c r="G16" s="31"/>
      <c r="H16" s="32">
        <v>49</v>
      </c>
      <c r="I16" s="32">
        <v>7</v>
      </c>
      <c r="J16" s="14"/>
      <c r="K16" s="33"/>
      <c r="L16" s="34"/>
      <c r="M16" s="34"/>
      <c r="N16" s="34"/>
      <c r="O16" s="33"/>
      <c r="P16" s="33"/>
      <c r="Q16" s="34"/>
      <c r="R16" s="28"/>
      <c r="S16" s="28"/>
      <c r="T16" s="28"/>
      <c r="U16" s="28"/>
      <c r="V16" s="28"/>
      <c r="W16" s="28"/>
      <c r="X16" s="28"/>
      <c r="Y16" s="28"/>
      <c r="Z16" s="28"/>
      <c r="AA16" s="35"/>
    </row>
    <row r="17" spans="1:27" x14ac:dyDescent="0.25">
      <c r="A17" s="27" t="str">
        <f>('[2]2017 Ag Census'!A13)</f>
        <v>Columbia</v>
      </c>
      <c r="B17" s="28" t="str">
        <f>('[2]2017 Ag Census'!B13)</f>
        <v>NE</v>
      </c>
      <c r="C17" s="29">
        <v>107</v>
      </c>
      <c r="D17" s="30">
        <v>0.43925233644859812</v>
      </c>
      <c r="E17" s="30">
        <f t="shared" si="0"/>
        <v>0.56074766355140193</v>
      </c>
      <c r="F17" s="30">
        <v>0</v>
      </c>
      <c r="G17" s="31"/>
      <c r="H17" s="32">
        <v>4516</v>
      </c>
      <c r="I17" s="32">
        <v>70</v>
      </c>
      <c r="J17" s="14"/>
      <c r="K17" s="33">
        <v>107</v>
      </c>
      <c r="L17" s="30">
        <v>0.43925233644859812</v>
      </c>
      <c r="M17" s="30">
        <v>0.56074766355140182</v>
      </c>
      <c r="N17" s="30">
        <v>0</v>
      </c>
      <c r="O17" s="29">
        <v>4516</v>
      </c>
      <c r="P17" s="29">
        <v>70</v>
      </c>
      <c r="Q17" s="34">
        <v>65.3</v>
      </c>
      <c r="R17" s="30">
        <v>0</v>
      </c>
      <c r="S17" s="30">
        <v>0.72</v>
      </c>
      <c r="T17" s="30">
        <v>0.28000000000000003</v>
      </c>
      <c r="U17" s="30">
        <v>0</v>
      </c>
      <c r="V17" s="30">
        <v>0.30666666666666664</v>
      </c>
      <c r="W17" s="30">
        <v>0.38666666666666666</v>
      </c>
      <c r="X17" s="30">
        <v>0.30666666666666664</v>
      </c>
      <c r="Y17" s="30">
        <v>0.45333333333333331</v>
      </c>
      <c r="Z17" s="30">
        <v>0.54666666666666663</v>
      </c>
      <c r="AA17" s="36">
        <v>0.65333333333333332</v>
      </c>
    </row>
    <row r="18" spans="1:27" x14ac:dyDescent="0.25">
      <c r="A18" s="27" t="str">
        <f>('[2]2017 Ag Census'!A14)</f>
        <v>DeSoto</v>
      </c>
      <c r="B18" s="28" t="str">
        <f>('[2]2017 Ag Census'!B14)</f>
        <v>SW</v>
      </c>
      <c r="C18" s="29">
        <v>15</v>
      </c>
      <c r="D18" s="30">
        <v>0.2</v>
      </c>
      <c r="E18" s="30">
        <f t="shared" si="0"/>
        <v>0.8</v>
      </c>
      <c r="F18" s="30">
        <v>0</v>
      </c>
      <c r="G18" s="31"/>
      <c r="H18" s="32">
        <v>156</v>
      </c>
      <c r="I18" s="32">
        <v>12</v>
      </c>
      <c r="J18" s="14"/>
      <c r="K18" s="33"/>
      <c r="L18" s="34"/>
      <c r="M18" s="34"/>
      <c r="N18" s="34"/>
      <c r="O18" s="33"/>
      <c r="P18" s="33"/>
      <c r="Q18" s="34"/>
      <c r="R18" s="28"/>
      <c r="S18" s="28"/>
      <c r="T18" s="28"/>
      <c r="U18" s="28"/>
      <c r="V18" s="28"/>
      <c r="W18" s="28"/>
      <c r="X18" s="28"/>
      <c r="Y18" s="28"/>
      <c r="Z18" s="28"/>
      <c r="AA18" s="35"/>
    </row>
    <row r="19" spans="1:27" x14ac:dyDescent="0.25">
      <c r="A19" s="27" t="str">
        <f>('[2]2017 Ag Census'!A15)</f>
        <v>Dixie</v>
      </c>
      <c r="B19" s="28" t="str">
        <f>('[2]2017 Ag Census'!B15)</f>
        <v>NE</v>
      </c>
      <c r="C19" s="29"/>
      <c r="D19" s="30"/>
      <c r="E19" s="30"/>
      <c r="F19" s="30"/>
      <c r="G19" s="31"/>
      <c r="H19" s="32"/>
      <c r="I19" s="32"/>
      <c r="J19" s="14"/>
      <c r="K19" s="33"/>
      <c r="L19" s="34"/>
      <c r="M19" s="34"/>
      <c r="N19" s="34"/>
      <c r="O19" s="33"/>
      <c r="P19" s="33"/>
      <c r="Q19" s="34"/>
      <c r="R19" s="28"/>
      <c r="S19" s="28"/>
      <c r="T19" s="28"/>
      <c r="U19" s="28"/>
      <c r="V19" s="28"/>
      <c r="W19" s="28"/>
      <c r="X19" s="28"/>
      <c r="Y19" s="28"/>
      <c r="Z19" s="28"/>
      <c r="AA19" s="35"/>
    </row>
    <row r="20" spans="1:27" x14ac:dyDescent="0.25">
      <c r="A20" s="27" t="str">
        <f>('[2]2017 Ag Census'!A16)</f>
        <v>Duval</v>
      </c>
      <c r="B20" s="28" t="str">
        <f>('[2]2017 Ag Census'!B16)</f>
        <v>NE</v>
      </c>
      <c r="C20" s="29">
        <v>21</v>
      </c>
      <c r="D20" s="30">
        <v>0.66666666666666663</v>
      </c>
      <c r="E20" s="30">
        <f t="shared" si="0"/>
        <v>0.33333333333333337</v>
      </c>
      <c r="F20" s="30">
        <v>0</v>
      </c>
      <c r="G20" s="31"/>
      <c r="H20" s="32">
        <v>719</v>
      </c>
      <c r="I20" s="32">
        <v>12</v>
      </c>
      <c r="J20" s="14"/>
      <c r="K20" s="33"/>
      <c r="L20" s="34"/>
      <c r="M20" s="34"/>
      <c r="N20" s="34"/>
      <c r="O20" s="33"/>
      <c r="P20" s="33"/>
      <c r="Q20" s="34"/>
      <c r="R20" s="28"/>
      <c r="S20" s="28"/>
      <c r="T20" s="28"/>
      <c r="U20" s="28"/>
      <c r="V20" s="28"/>
      <c r="W20" s="28"/>
      <c r="X20" s="28"/>
      <c r="Y20" s="28"/>
      <c r="Z20" s="28"/>
      <c r="AA20" s="35"/>
    </row>
    <row r="21" spans="1:27" x14ac:dyDescent="0.25">
      <c r="A21" s="27" t="str">
        <f>('[2]2017 Ag Census'!A17)</f>
        <v>Escambia</v>
      </c>
      <c r="B21" s="28" t="str">
        <f>('[2]2017 Ag Census'!B17)</f>
        <v>NW</v>
      </c>
      <c r="C21" s="29">
        <v>23</v>
      </c>
      <c r="D21" s="30">
        <v>0.17391304347826086</v>
      </c>
      <c r="E21" s="30">
        <f t="shared" si="0"/>
        <v>0.82608695652173914</v>
      </c>
      <c r="F21" s="30">
        <v>0</v>
      </c>
      <c r="G21" s="31"/>
      <c r="H21" s="32">
        <v>302</v>
      </c>
      <c r="I21" s="32">
        <v>15</v>
      </c>
      <c r="J21" s="14"/>
      <c r="K21" s="33"/>
      <c r="L21" s="34"/>
      <c r="M21" s="34"/>
      <c r="N21" s="34"/>
      <c r="O21" s="33"/>
      <c r="P21" s="33"/>
      <c r="Q21" s="34"/>
      <c r="R21" s="28"/>
      <c r="S21" s="28"/>
      <c r="T21" s="28"/>
      <c r="U21" s="28"/>
      <c r="V21" s="28"/>
      <c r="W21" s="28"/>
      <c r="X21" s="28"/>
      <c r="Y21" s="28"/>
      <c r="Z21" s="28"/>
      <c r="AA21" s="35"/>
    </row>
    <row r="22" spans="1:27" x14ac:dyDescent="0.25">
      <c r="A22" s="27" t="str">
        <f>('[2]2017 Ag Census'!A18)</f>
        <v>Flagler</v>
      </c>
      <c r="B22" s="28" t="str">
        <f>('[2]2017 Ag Census'!B18)</f>
        <v>CE</v>
      </c>
      <c r="C22" s="29"/>
      <c r="D22" s="30"/>
      <c r="E22" s="30"/>
      <c r="F22" s="30"/>
      <c r="G22" s="31"/>
      <c r="H22" s="32"/>
      <c r="I22" s="32"/>
      <c r="J22" s="14"/>
      <c r="K22" s="33"/>
      <c r="L22" s="34"/>
      <c r="M22" s="34"/>
      <c r="N22" s="34"/>
      <c r="O22" s="33"/>
      <c r="P22" s="33"/>
      <c r="Q22" s="34"/>
      <c r="R22" s="28"/>
      <c r="S22" s="28"/>
      <c r="T22" s="28"/>
      <c r="U22" s="28"/>
      <c r="V22" s="28"/>
      <c r="W22" s="28"/>
      <c r="X22" s="28"/>
      <c r="Y22" s="28"/>
      <c r="Z22" s="28"/>
      <c r="AA22" s="35"/>
    </row>
    <row r="23" spans="1:27" x14ac:dyDescent="0.25">
      <c r="A23" s="27" t="str">
        <f>('[2]2017 Ag Census'!A19)</f>
        <v>Franklin</v>
      </c>
      <c r="B23" s="28" t="str">
        <f>('[2]2017 Ag Census'!B19)</f>
        <v>NW</v>
      </c>
      <c r="C23" s="29"/>
      <c r="D23" s="30"/>
      <c r="E23" s="30"/>
      <c r="F23" s="30"/>
      <c r="G23" s="31"/>
      <c r="H23" s="32"/>
      <c r="I23" s="32"/>
      <c r="J23" s="14"/>
      <c r="K23" s="33"/>
      <c r="L23" s="34"/>
      <c r="M23" s="34"/>
      <c r="N23" s="34"/>
      <c r="O23" s="33"/>
      <c r="P23" s="33"/>
      <c r="Q23" s="34"/>
      <c r="R23" s="28"/>
      <c r="S23" s="28"/>
      <c r="T23" s="28"/>
      <c r="U23" s="28"/>
      <c r="V23" s="28"/>
      <c r="W23" s="28"/>
      <c r="X23" s="28"/>
      <c r="Y23" s="28"/>
      <c r="Z23" s="28"/>
      <c r="AA23" s="35"/>
    </row>
    <row r="24" spans="1:27" x14ac:dyDescent="0.25">
      <c r="A24" s="27" t="str">
        <f>('[2]2017 Ag Census'!A20)</f>
        <v>Gadsden</v>
      </c>
      <c r="B24" s="28" t="str">
        <f>('[2]2017 Ag Census'!B20)</f>
        <v>NW</v>
      </c>
      <c r="C24" s="29">
        <v>97</v>
      </c>
      <c r="D24" s="30">
        <v>0.24742268041237114</v>
      </c>
      <c r="E24" s="30">
        <f t="shared" si="0"/>
        <v>0.75257731958762886</v>
      </c>
      <c r="F24" s="30">
        <v>2.0618556701030927E-2</v>
      </c>
      <c r="G24" s="31"/>
      <c r="H24" s="32">
        <v>2215</v>
      </c>
      <c r="I24" s="32">
        <v>65</v>
      </c>
      <c r="J24" s="14"/>
      <c r="K24" s="33">
        <v>97</v>
      </c>
      <c r="L24" s="30">
        <v>0.24742268041237114</v>
      </c>
      <c r="M24" s="30">
        <v>0.75257731958762886</v>
      </c>
      <c r="N24" s="30">
        <v>2.0618556701030927E-2</v>
      </c>
      <c r="O24" s="29">
        <v>2215</v>
      </c>
      <c r="P24" s="29">
        <v>65</v>
      </c>
      <c r="Q24" s="34">
        <v>62.6</v>
      </c>
      <c r="R24" s="30">
        <v>1.8691588785046728E-2</v>
      </c>
      <c r="S24" s="30">
        <v>0.50467289719626163</v>
      </c>
      <c r="T24" s="30">
        <v>0.47663551401869159</v>
      </c>
      <c r="U24" s="30">
        <v>0.17757009345794392</v>
      </c>
      <c r="V24" s="30">
        <v>0.49532710280373832</v>
      </c>
      <c r="W24" s="30">
        <v>0.27102803738317754</v>
      </c>
      <c r="X24" s="30">
        <v>0.23364485981308411</v>
      </c>
      <c r="Y24" s="30">
        <v>0.43925233644859812</v>
      </c>
      <c r="Z24" s="30">
        <v>0.56074766355140182</v>
      </c>
      <c r="AA24" s="36">
        <v>0.41121495327102803</v>
      </c>
    </row>
    <row r="25" spans="1:27" x14ac:dyDescent="0.25">
      <c r="A25" s="27" t="str">
        <f>('[2]2017 Ag Census'!A21)</f>
        <v>Gilchrist</v>
      </c>
      <c r="B25" s="28" t="str">
        <f>('[2]2017 Ag Census'!B21)</f>
        <v>NE</v>
      </c>
      <c r="C25" s="29"/>
      <c r="D25" s="30"/>
      <c r="E25" s="30"/>
      <c r="F25" s="30"/>
      <c r="G25" s="31"/>
      <c r="H25" s="32"/>
      <c r="I25" s="32"/>
      <c r="J25" s="14"/>
      <c r="K25" s="33"/>
      <c r="L25" s="34"/>
      <c r="M25" s="34"/>
      <c r="N25" s="34"/>
      <c r="O25" s="33"/>
      <c r="P25" s="33"/>
      <c r="Q25" s="34"/>
      <c r="R25" s="28"/>
      <c r="S25" s="28"/>
      <c r="T25" s="28"/>
      <c r="U25" s="28"/>
      <c r="V25" s="28"/>
      <c r="W25" s="28"/>
      <c r="X25" s="28"/>
      <c r="Y25" s="28"/>
      <c r="Z25" s="28"/>
      <c r="AA25" s="35"/>
    </row>
    <row r="26" spans="1:27" x14ac:dyDescent="0.25">
      <c r="A26" s="27" t="str">
        <f>('[2]2017 Ag Census'!A22)</f>
        <v>Glades</v>
      </c>
      <c r="B26" s="28" t="str">
        <f>('[2]2017 Ag Census'!B22)</f>
        <v>SE</v>
      </c>
      <c r="C26" s="29"/>
      <c r="D26" s="30"/>
      <c r="E26" s="30"/>
      <c r="F26" s="30"/>
      <c r="G26" s="31"/>
      <c r="H26" s="32"/>
      <c r="I26" s="32"/>
      <c r="J26" s="14"/>
      <c r="K26" s="33"/>
      <c r="L26" s="34"/>
      <c r="M26" s="34"/>
      <c r="N26" s="34"/>
      <c r="O26" s="33"/>
      <c r="P26" s="33"/>
      <c r="Q26" s="34"/>
      <c r="R26" s="28"/>
      <c r="S26" s="28"/>
      <c r="T26" s="28"/>
      <c r="U26" s="28"/>
      <c r="V26" s="28"/>
      <c r="W26" s="28"/>
      <c r="X26" s="28"/>
      <c r="Y26" s="28"/>
      <c r="Z26" s="28"/>
      <c r="AA26" s="35"/>
    </row>
    <row r="27" spans="1:27" x14ac:dyDescent="0.25">
      <c r="A27" s="27" t="str">
        <f>('[2]2017 Ag Census'!A23)</f>
        <v>Gulf</v>
      </c>
      <c r="B27" s="28" t="str">
        <f>('[2]2017 Ag Census'!B23)</f>
        <v>NW</v>
      </c>
      <c r="C27" s="29">
        <v>2</v>
      </c>
      <c r="D27" s="30">
        <v>0</v>
      </c>
      <c r="E27" s="30">
        <f t="shared" si="0"/>
        <v>1</v>
      </c>
      <c r="F27" s="30">
        <v>0</v>
      </c>
      <c r="G27" s="31"/>
      <c r="H27" s="32">
        <v>0</v>
      </c>
      <c r="I27" s="32">
        <v>2</v>
      </c>
      <c r="J27" s="14"/>
      <c r="K27" s="33"/>
      <c r="L27" s="34"/>
      <c r="M27" s="34"/>
      <c r="N27" s="34"/>
      <c r="O27" s="33"/>
      <c r="P27" s="33"/>
      <c r="Q27" s="34"/>
      <c r="R27" s="28"/>
      <c r="S27" s="28"/>
      <c r="T27" s="28"/>
      <c r="U27" s="28"/>
      <c r="V27" s="28"/>
      <c r="W27" s="28"/>
      <c r="X27" s="28"/>
      <c r="Y27" s="28"/>
      <c r="Z27" s="28"/>
      <c r="AA27" s="35"/>
    </row>
    <row r="28" spans="1:27" x14ac:dyDescent="0.25">
      <c r="A28" s="27" t="str">
        <f>('[2]2017 Ag Census'!A24)</f>
        <v>Hamilton</v>
      </c>
      <c r="B28" s="28" t="str">
        <f>('[2]2017 Ag Census'!B24)</f>
        <v>NE</v>
      </c>
      <c r="C28" s="29">
        <v>50</v>
      </c>
      <c r="D28" s="30">
        <v>0.38</v>
      </c>
      <c r="E28" s="30">
        <f t="shared" si="0"/>
        <v>0.62</v>
      </c>
      <c r="F28" s="30">
        <v>0</v>
      </c>
      <c r="G28" s="31"/>
      <c r="H28" s="32">
        <v>1919</v>
      </c>
      <c r="I28" s="32">
        <v>27</v>
      </c>
      <c r="J28" s="14"/>
      <c r="K28" s="33">
        <v>54</v>
      </c>
      <c r="L28" s="30">
        <v>0.35185185185185186</v>
      </c>
      <c r="M28" s="30">
        <v>0.64814814814814814</v>
      </c>
      <c r="N28" s="30">
        <v>0</v>
      </c>
      <c r="O28" s="29">
        <v>2943</v>
      </c>
      <c r="P28" s="29">
        <v>30</v>
      </c>
      <c r="Q28" s="34">
        <v>65.7</v>
      </c>
      <c r="R28" s="30">
        <v>3.0927835051546393E-2</v>
      </c>
      <c r="S28" s="30">
        <v>0.41237113402061853</v>
      </c>
      <c r="T28" s="30">
        <v>0.55670103092783507</v>
      </c>
      <c r="U28" s="30">
        <v>0.22680412371134021</v>
      </c>
      <c r="V28" s="30">
        <v>0.31958762886597936</v>
      </c>
      <c r="W28" s="30">
        <v>0.31958762886597936</v>
      </c>
      <c r="X28" s="30">
        <v>0.36082474226804123</v>
      </c>
      <c r="Y28" s="30">
        <v>0.47422680412371132</v>
      </c>
      <c r="Z28" s="30">
        <v>0.52577319587628868</v>
      </c>
      <c r="AA28" s="36">
        <v>0.28865979381443296</v>
      </c>
    </row>
    <row r="29" spans="1:27" x14ac:dyDescent="0.25">
      <c r="A29" s="27" t="str">
        <f>('[2]2017 Ag Census'!A25)</f>
        <v>Hardee</v>
      </c>
      <c r="B29" s="28" t="str">
        <f>('[2]2017 Ag Census'!B25)</f>
        <v>SW</v>
      </c>
      <c r="C29" s="29">
        <v>8</v>
      </c>
      <c r="D29" s="30">
        <v>0.5</v>
      </c>
      <c r="E29" s="30">
        <f t="shared" si="0"/>
        <v>0.5</v>
      </c>
      <c r="F29" s="30">
        <v>0.25</v>
      </c>
      <c r="G29" s="31"/>
      <c r="H29" s="32">
        <v>64</v>
      </c>
      <c r="I29" s="32">
        <v>4</v>
      </c>
      <c r="J29" s="14"/>
      <c r="K29" s="33"/>
      <c r="L29" s="34"/>
      <c r="M29" s="34"/>
      <c r="N29" s="34"/>
      <c r="O29" s="33"/>
      <c r="P29" s="33"/>
      <c r="Q29" s="34"/>
      <c r="R29" s="28"/>
      <c r="S29" s="28"/>
      <c r="T29" s="28"/>
      <c r="U29" s="28"/>
      <c r="V29" s="28"/>
      <c r="W29" s="28"/>
      <c r="X29" s="28"/>
      <c r="Y29" s="28"/>
      <c r="Z29" s="28"/>
      <c r="AA29" s="35"/>
    </row>
    <row r="30" spans="1:27" x14ac:dyDescent="0.25">
      <c r="A30" s="27" t="str">
        <f>('[2]2017 Ag Census'!A26)</f>
        <v>Hendry</v>
      </c>
      <c r="B30" s="28" t="str">
        <f>('[2]2017 Ag Census'!B26)</f>
        <v>SE</v>
      </c>
      <c r="C30" s="29">
        <v>12</v>
      </c>
      <c r="D30" s="30">
        <v>0.41666666666666669</v>
      </c>
      <c r="E30" s="30">
        <f t="shared" si="0"/>
        <v>0.58333333333333326</v>
      </c>
      <c r="F30" s="30">
        <v>0.16666666666666666</v>
      </c>
      <c r="G30" s="31"/>
      <c r="H30" s="32">
        <v>165</v>
      </c>
      <c r="I30" s="32">
        <v>8</v>
      </c>
      <c r="J30" s="14"/>
      <c r="K30" s="33"/>
      <c r="L30" s="34"/>
      <c r="M30" s="34"/>
      <c r="N30" s="34"/>
      <c r="O30" s="33"/>
      <c r="P30" s="33"/>
      <c r="Q30" s="34"/>
      <c r="R30" s="28"/>
      <c r="S30" s="28"/>
      <c r="T30" s="28"/>
      <c r="U30" s="28"/>
      <c r="V30" s="28"/>
      <c r="W30" s="28"/>
      <c r="X30" s="28"/>
      <c r="Y30" s="28"/>
      <c r="Z30" s="28"/>
      <c r="AA30" s="35"/>
    </row>
    <row r="31" spans="1:27" x14ac:dyDescent="0.25">
      <c r="A31" s="27" t="str">
        <f>('[2]2017 Ag Census'!A27)</f>
        <v>Hernando</v>
      </c>
      <c r="B31" s="28" t="str">
        <f>('[2]2017 Ag Census'!B27)</f>
        <v>CE</v>
      </c>
      <c r="C31" s="29">
        <v>11</v>
      </c>
      <c r="D31" s="30">
        <v>0.18181818181818182</v>
      </c>
      <c r="E31" s="30">
        <f t="shared" si="0"/>
        <v>0.81818181818181812</v>
      </c>
      <c r="F31" s="30">
        <v>0</v>
      </c>
      <c r="G31" s="31"/>
      <c r="H31" s="32">
        <v>7694</v>
      </c>
      <c r="I31" s="32">
        <v>8</v>
      </c>
      <c r="J31" s="14"/>
      <c r="K31" s="33"/>
      <c r="L31" s="34"/>
      <c r="M31" s="34"/>
      <c r="N31" s="34"/>
      <c r="O31" s="33"/>
      <c r="P31" s="33"/>
      <c r="Q31" s="34"/>
      <c r="R31" s="28"/>
      <c r="S31" s="28"/>
      <c r="T31" s="28"/>
      <c r="U31" s="28"/>
      <c r="V31" s="28"/>
      <c r="W31" s="28"/>
      <c r="X31" s="28"/>
      <c r="Y31" s="28"/>
      <c r="Z31" s="28"/>
      <c r="AA31" s="35"/>
    </row>
    <row r="32" spans="1:27" x14ac:dyDescent="0.25">
      <c r="A32" s="27" t="str">
        <f>('[2]2017 Ag Census'!A28)</f>
        <v>Highlands</v>
      </c>
      <c r="B32" s="28" t="str">
        <f>('[2]2017 Ag Census'!B28)</f>
        <v>SE</v>
      </c>
      <c r="C32" s="29">
        <v>19</v>
      </c>
      <c r="D32" s="30">
        <v>0.52631578947368418</v>
      </c>
      <c r="E32" s="30">
        <f t="shared" si="0"/>
        <v>0.47368421052631582</v>
      </c>
      <c r="F32" s="30">
        <v>0</v>
      </c>
      <c r="G32" s="31"/>
      <c r="H32" s="32">
        <v>578</v>
      </c>
      <c r="I32" s="32">
        <v>15</v>
      </c>
      <c r="J32" s="14"/>
      <c r="K32" s="33"/>
      <c r="L32" s="34"/>
      <c r="M32" s="34"/>
      <c r="N32" s="34"/>
      <c r="O32" s="33"/>
      <c r="P32" s="33"/>
      <c r="Q32" s="34"/>
      <c r="R32" s="28"/>
      <c r="S32" s="28"/>
      <c r="T32" s="28"/>
      <c r="U32" s="28"/>
      <c r="V32" s="28"/>
      <c r="W32" s="28"/>
      <c r="X32" s="28"/>
      <c r="Y32" s="28"/>
      <c r="Z32" s="28"/>
      <c r="AA32" s="35"/>
    </row>
    <row r="33" spans="1:27" x14ac:dyDescent="0.25">
      <c r="A33" s="27" t="str">
        <f>('[2]2017 Ag Census'!A29)</f>
        <v>Hillsborough</v>
      </c>
      <c r="B33" s="28" t="str">
        <f>('[2]2017 Ag Census'!B29)</f>
        <v>SW</v>
      </c>
      <c r="C33" s="29">
        <v>60</v>
      </c>
      <c r="D33" s="30">
        <v>0.2</v>
      </c>
      <c r="E33" s="30">
        <f t="shared" si="0"/>
        <v>0.8</v>
      </c>
      <c r="F33" s="30">
        <v>0</v>
      </c>
      <c r="G33" s="31"/>
      <c r="H33" s="32">
        <v>541</v>
      </c>
      <c r="I33" s="32">
        <v>50</v>
      </c>
      <c r="J33" s="14"/>
      <c r="K33" s="33">
        <v>68</v>
      </c>
      <c r="L33" s="30">
        <v>0.26470588235294118</v>
      </c>
      <c r="M33" s="30">
        <v>0.73529411764705888</v>
      </c>
      <c r="N33" s="30">
        <v>0</v>
      </c>
      <c r="O33" s="29">
        <v>637</v>
      </c>
      <c r="P33" s="29">
        <v>58</v>
      </c>
      <c r="Q33" s="34">
        <v>63.2</v>
      </c>
      <c r="R33" s="30">
        <v>0</v>
      </c>
      <c r="S33" s="30">
        <v>0.31481481481481483</v>
      </c>
      <c r="T33" s="30">
        <v>0.68518518518518523</v>
      </c>
      <c r="U33" s="30">
        <v>0.12962962962962962</v>
      </c>
      <c r="V33" s="30">
        <v>0.53703703703703709</v>
      </c>
      <c r="W33" s="30">
        <v>0.27777777777777779</v>
      </c>
      <c r="X33" s="30">
        <v>0.18518518518518517</v>
      </c>
      <c r="Y33" s="30">
        <v>0.68518518518518523</v>
      </c>
      <c r="Z33" s="30">
        <v>0.31481481481481483</v>
      </c>
      <c r="AA33" s="36">
        <v>0.31481481481481483</v>
      </c>
    </row>
    <row r="34" spans="1:27" x14ac:dyDescent="0.25">
      <c r="A34" s="27" t="str">
        <f>('[2]2017 Ag Census'!A30)</f>
        <v>Holmes</v>
      </c>
      <c r="B34" s="28" t="str">
        <f>('[2]2017 Ag Census'!B30)</f>
        <v>NW</v>
      </c>
      <c r="C34" s="29">
        <v>3</v>
      </c>
      <c r="D34" s="30">
        <v>0.33333333333333331</v>
      </c>
      <c r="E34" s="30">
        <f t="shared" si="0"/>
        <v>0.66666666666666674</v>
      </c>
      <c r="F34" s="30">
        <v>0</v>
      </c>
      <c r="G34" s="31"/>
      <c r="H34" s="32">
        <v>110</v>
      </c>
      <c r="I34" s="32">
        <v>3</v>
      </c>
      <c r="J34" s="14"/>
      <c r="K34" s="33"/>
      <c r="L34" s="34"/>
      <c r="M34" s="34"/>
      <c r="N34" s="34"/>
      <c r="O34" s="33"/>
      <c r="P34" s="33"/>
      <c r="Q34" s="34"/>
      <c r="R34" s="28"/>
      <c r="S34" s="28"/>
      <c r="T34" s="28"/>
      <c r="U34" s="28"/>
      <c r="V34" s="28"/>
      <c r="W34" s="28"/>
      <c r="X34" s="28"/>
      <c r="Y34" s="28"/>
      <c r="Z34" s="28"/>
      <c r="AA34" s="35"/>
    </row>
    <row r="35" spans="1:27" x14ac:dyDescent="0.25">
      <c r="A35" s="27" t="str">
        <f>('[2]2017 Ag Census'!A31)</f>
        <v>Indian River</v>
      </c>
      <c r="B35" s="28" t="str">
        <f>('[2]2017 Ag Census'!B31)</f>
        <v>SE</v>
      </c>
      <c r="C35" s="29">
        <v>1</v>
      </c>
      <c r="D35" s="30">
        <v>0</v>
      </c>
      <c r="E35" s="30">
        <f t="shared" si="0"/>
        <v>1</v>
      </c>
      <c r="F35" s="30">
        <v>0</v>
      </c>
      <c r="G35" s="31"/>
      <c r="H35" s="32">
        <v>0</v>
      </c>
      <c r="I35" s="32">
        <v>1</v>
      </c>
      <c r="J35" s="14"/>
      <c r="K35" s="33"/>
      <c r="L35" s="34"/>
      <c r="M35" s="34"/>
      <c r="N35" s="34"/>
      <c r="O35" s="33"/>
      <c r="P35" s="33"/>
      <c r="Q35" s="34"/>
      <c r="R35" s="30">
        <v>8.8235294117647065E-2</v>
      </c>
      <c r="S35" s="30">
        <v>0.3235294117647059</v>
      </c>
      <c r="T35" s="30">
        <v>0.58823529411764708</v>
      </c>
      <c r="U35" s="30">
        <v>0.25</v>
      </c>
      <c r="V35" s="30">
        <v>0.52941176470588236</v>
      </c>
      <c r="W35" s="30">
        <v>0.20588235294117646</v>
      </c>
      <c r="X35" s="30">
        <v>0.26470588235294118</v>
      </c>
      <c r="Y35" s="30">
        <v>0.5</v>
      </c>
      <c r="Z35" s="30">
        <v>0.5</v>
      </c>
      <c r="AA35" s="36">
        <v>0.33823529411764708</v>
      </c>
    </row>
    <row r="36" spans="1:27" x14ac:dyDescent="0.25">
      <c r="A36" s="27" t="str">
        <f>('[2]2017 Ag Census'!A32)</f>
        <v>Jackson</v>
      </c>
      <c r="B36" s="28" t="str">
        <f>('[2]2017 Ag Census'!B32)</f>
        <v>NW</v>
      </c>
      <c r="C36" s="29">
        <v>235</v>
      </c>
      <c r="D36" s="30">
        <v>0.31489361702127661</v>
      </c>
      <c r="E36" s="30">
        <f t="shared" si="0"/>
        <v>0.68510638297872339</v>
      </c>
      <c r="F36" s="30">
        <v>4.2553191489361703E-3</v>
      </c>
      <c r="G36" s="31"/>
      <c r="H36" s="32">
        <v>15633</v>
      </c>
      <c r="I36" s="32">
        <v>151</v>
      </c>
      <c r="J36" s="14"/>
      <c r="K36" s="33">
        <v>241</v>
      </c>
      <c r="L36" s="30">
        <v>0.31535269709543567</v>
      </c>
      <c r="M36" s="30">
        <v>0.68464730290456433</v>
      </c>
      <c r="N36" s="30">
        <v>1.6597510373443983E-2</v>
      </c>
      <c r="O36" s="29">
        <v>15890</v>
      </c>
      <c r="P36" s="29">
        <v>155</v>
      </c>
      <c r="Q36" s="34">
        <v>59.6</v>
      </c>
      <c r="R36" s="30">
        <v>7.0539419087136929E-2</v>
      </c>
      <c r="S36" s="30">
        <v>0.50622406639004147</v>
      </c>
      <c r="T36" s="30">
        <v>0.42323651452282157</v>
      </c>
      <c r="U36" s="30">
        <v>0.22406639004149378</v>
      </c>
      <c r="V36" s="30">
        <v>0.57676348547717837</v>
      </c>
      <c r="W36" s="30">
        <v>0.18257261410788381</v>
      </c>
      <c r="X36" s="30">
        <v>0.24066390041493776</v>
      </c>
      <c r="Y36" s="30">
        <v>0.56431535269709543</v>
      </c>
      <c r="Z36" s="30">
        <v>0.43568464730290457</v>
      </c>
      <c r="AA36" s="36">
        <v>0.35684647302904565</v>
      </c>
    </row>
    <row r="37" spans="1:27" x14ac:dyDescent="0.25">
      <c r="A37" s="27" t="str">
        <f>('[2]2017 Ag Census'!A33)</f>
        <v>Jefferson</v>
      </c>
      <c r="B37" s="28" t="str">
        <f>('[2]2017 Ag Census'!B33)</f>
        <v>NW</v>
      </c>
      <c r="C37" s="29">
        <v>121</v>
      </c>
      <c r="D37" s="30">
        <v>0.23966942148760331</v>
      </c>
      <c r="E37" s="30">
        <f t="shared" si="0"/>
        <v>0.76033057851239672</v>
      </c>
      <c r="F37" s="30">
        <v>0</v>
      </c>
      <c r="G37" s="31"/>
      <c r="H37" s="32">
        <v>3559</v>
      </c>
      <c r="I37" s="32">
        <v>91</v>
      </c>
      <c r="J37" s="14"/>
      <c r="K37" s="33">
        <v>125</v>
      </c>
      <c r="L37" s="30">
        <v>0.24</v>
      </c>
      <c r="M37" s="30">
        <v>0.76</v>
      </c>
      <c r="N37" s="30">
        <v>0</v>
      </c>
      <c r="O37" s="29">
        <v>3684</v>
      </c>
      <c r="P37" s="29">
        <v>94</v>
      </c>
      <c r="Q37" s="34">
        <v>62.4</v>
      </c>
      <c r="R37" s="30">
        <v>1.6E-2</v>
      </c>
      <c r="S37" s="30">
        <v>0.56799999999999995</v>
      </c>
      <c r="T37" s="30">
        <v>0.41599999999999998</v>
      </c>
      <c r="U37" s="30">
        <v>0.192</v>
      </c>
      <c r="V37" s="30">
        <v>0.34399999999999997</v>
      </c>
      <c r="W37" s="30">
        <v>0.312</v>
      </c>
      <c r="X37" s="30">
        <v>0.34399999999999997</v>
      </c>
      <c r="Y37" s="30">
        <v>0.51200000000000001</v>
      </c>
      <c r="Z37" s="30">
        <v>0.48799999999999999</v>
      </c>
      <c r="AA37" s="36">
        <v>0.26400000000000001</v>
      </c>
    </row>
    <row r="38" spans="1:27" x14ac:dyDescent="0.25">
      <c r="A38" s="27" t="str">
        <f>('[2]2017 Ag Census'!A34)</f>
        <v>Lafayette</v>
      </c>
      <c r="B38" s="28" t="str">
        <f>('[2]2017 Ag Census'!B34)</f>
        <v>NE</v>
      </c>
      <c r="C38" s="29"/>
      <c r="D38" s="30"/>
      <c r="E38" s="30"/>
      <c r="F38" s="30"/>
      <c r="G38" s="31"/>
      <c r="H38" s="32"/>
      <c r="I38" s="32"/>
      <c r="J38" s="14"/>
      <c r="K38" s="33"/>
      <c r="L38" s="34"/>
      <c r="M38" s="34"/>
      <c r="N38" s="34"/>
      <c r="O38" s="33"/>
      <c r="P38" s="33"/>
      <c r="Q38" s="34"/>
      <c r="R38" s="30"/>
      <c r="S38" s="30"/>
      <c r="T38" s="30"/>
      <c r="U38" s="30"/>
      <c r="V38" s="30"/>
      <c r="W38" s="30"/>
      <c r="X38" s="30"/>
      <c r="Y38" s="30"/>
      <c r="Z38" s="30"/>
      <c r="AA38" s="36"/>
    </row>
    <row r="39" spans="1:27" x14ac:dyDescent="0.25">
      <c r="A39" s="27" t="str">
        <f>('[2]2017 Ag Census'!A35)</f>
        <v>Lake</v>
      </c>
      <c r="B39" s="28" t="str">
        <f>('[2]2017 Ag Census'!B35)</f>
        <v>CE</v>
      </c>
      <c r="C39" s="29">
        <v>36</v>
      </c>
      <c r="D39" s="30">
        <v>0.16666666666666666</v>
      </c>
      <c r="E39" s="30">
        <f t="shared" si="0"/>
        <v>0.83333333333333337</v>
      </c>
      <c r="F39" s="30">
        <v>5.5555555555555552E-2</v>
      </c>
      <c r="G39" s="31"/>
      <c r="H39" s="32">
        <v>1021</v>
      </c>
      <c r="I39" s="32">
        <v>28</v>
      </c>
      <c r="J39" s="14"/>
      <c r="K39" s="33">
        <v>39</v>
      </c>
      <c r="L39" s="30">
        <v>0.15384615384615385</v>
      </c>
      <c r="M39" s="30">
        <v>0.84615384615384615</v>
      </c>
      <c r="N39" s="30">
        <v>5.128205128205128E-2</v>
      </c>
      <c r="O39" s="29">
        <v>1239</v>
      </c>
      <c r="P39" s="29">
        <v>31</v>
      </c>
      <c r="Q39" s="34">
        <v>57.2</v>
      </c>
      <c r="R39" s="30">
        <v>7.6923076923076927E-2</v>
      </c>
      <c r="S39" s="30">
        <v>0.64102564102564108</v>
      </c>
      <c r="T39" s="30">
        <v>0.28205128205128205</v>
      </c>
      <c r="U39" s="30">
        <v>0.33333333333333331</v>
      </c>
      <c r="V39" s="30">
        <v>0.10256410256410256</v>
      </c>
      <c r="W39" s="30">
        <v>0.28205128205128205</v>
      </c>
      <c r="X39" s="30">
        <v>0.61538461538461542</v>
      </c>
      <c r="Y39" s="30">
        <v>0.35897435897435898</v>
      </c>
      <c r="Z39" s="30">
        <v>0.64102564102564108</v>
      </c>
      <c r="AA39" s="36">
        <v>0.5641025641025641</v>
      </c>
    </row>
    <row r="40" spans="1:27" x14ac:dyDescent="0.25">
      <c r="A40" s="27" t="str">
        <f>('[2]2017 Ag Census'!A36)</f>
        <v>Lee</v>
      </c>
      <c r="B40" s="28" t="str">
        <f>('[2]2017 Ag Census'!B36)</f>
        <v>SW</v>
      </c>
      <c r="C40" s="29">
        <v>7</v>
      </c>
      <c r="D40" s="30">
        <v>0.14285714285714285</v>
      </c>
      <c r="E40" s="30">
        <f t="shared" si="0"/>
        <v>0.85714285714285721</v>
      </c>
      <c r="F40" s="30">
        <v>0</v>
      </c>
      <c r="G40" s="31"/>
      <c r="H40" s="32">
        <v>54</v>
      </c>
      <c r="I40" s="32">
        <v>6</v>
      </c>
      <c r="J40" s="14"/>
      <c r="K40" s="33"/>
      <c r="L40" s="28"/>
      <c r="M40" s="28"/>
      <c r="N40" s="28"/>
      <c r="O40" s="33"/>
      <c r="P40" s="33"/>
      <c r="Q40" s="34"/>
      <c r="R40" s="30"/>
      <c r="S40" s="30"/>
      <c r="T40" s="30"/>
      <c r="U40" s="30"/>
      <c r="V40" s="30"/>
      <c r="W40" s="30"/>
      <c r="X40" s="30"/>
      <c r="Y40" s="30"/>
      <c r="Z40" s="30"/>
      <c r="AA40" s="36"/>
    </row>
    <row r="41" spans="1:27" x14ac:dyDescent="0.25">
      <c r="A41" s="27" t="str">
        <f>('[2]2017 Ag Census'!A37)</f>
        <v>Leon</v>
      </c>
      <c r="B41" s="28" t="str">
        <f>('[2]2017 Ag Census'!B37)</f>
        <v>NW</v>
      </c>
      <c r="C41" s="29">
        <v>53</v>
      </c>
      <c r="D41" s="30">
        <v>0.24528301886792453</v>
      </c>
      <c r="E41" s="30">
        <f t="shared" si="0"/>
        <v>0.75471698113207553</v>
      </c>
      <c r="F41" s="30">
        <v>0</v>
      </c>
      <c r="G41" s="31"/>
      <c r="H41" s="32">
        <v>5914</v>
      </c>
      <c r="I41" s="32">
        <v>44</v>
      </c>
      <c r="J41" s="14"/>
      <c r="K41" s="29">
        <v>53</v>
      </c>
      <c r="L41" s="30">
        <v>0.24528301886792453</v>
      </c>
      <c r="M41" s="30">
        <v>0.75471698113207553</v>
      </c>
      <c r="N41" s="30">
        <v>0</v>
      </c>
      <c r="O41" s="29">
        <v>5914</v>
      </c>
      <c r="P41" s="29">
        <v>44</v>
      </c>
      <c r="Q41" s="28">
        <v>70.7</v>
      </c>
      <c r="R41" s="30">
        <v>0</v>
      </c>
      <c r="S41" s="30">
        <v>0.26415094339622641</v>
      </c>
      <c r="T41" s="30">
        <v>0.73584905660377353</v>
      </c>
      <c r="U41" s="30">
        <v>0.37735849056603776</v>
      </c>
      <c r="V41" s="30">
        <v>0.54716981132075471</v>
      </c>
      <c r="W41" s="30">
        <v>0.20754716981132076</v>
      </c>
      <c r="X41" s="30">
        <v>0.24528301886792453</v>
      </c>
      <c r="Y41" s="30">
        <v>0.64150943396226412</v>
      </c>
      <c r="Z41" s="30">
        <v>0.35849056603773582</v>
      </c>
      <c r="AA41" s="36">
        <v>0.28301886792452829</v>
      </c>
    </row>
    <row r="42" spans="1:27" x14ac:dyDescent="0.25">
      <c r="A42" s="27" t="str">
        <f>('[2]2017 Ag Census'!A38)</f>
        <v>Levy</v>
      </c>
      <c r="B42" s="28" t="str">
        <f>('[2]2017 Ag Census'!B38)</f>
        <v>NE</v>
      </c>
      <c r="C42" s="29">
        <v>20</v>
      </c>
      <c r="D42" s="30">
        <v>0.5</v>
      </c>
      <c r="E42" s="30">
        <f t="shared" si="0"/>
        <v>0.5</v>
      </c>
      <c r="F42" s="30">
        <v>0</v>
      </c>
      <c r="G42" s="31"/>
      <c r="H42" s="32">
        <v>1312</v>
      </c>
      <c r="I42" s="32">
        <v>17</v>
      </c>
      <c r="J42" s="14"/>
      <c r="K42" s="33"/>
      <c r="L42" s="34"/>
      <c r="M42" s="34"/>
      <c r="N42" s="34"/>
      <c r="O42" s="33"/>
      <c r="P42" s="33"/>
      <c r="Q42" s="34"/>
      <c r="R42" s="30"/>
      <c r="S42" s="30"/>
      <c r="T42" s="30"/>
      <c r="U42" s="30"/>
      <c r="V42" s="30"/>
      <c r="W42" s="30"/>
      <c r="X42" s="30"/>
      <c r="Y42" s="30"/>
      <c r="Z42" s="30"/>
      <c r="AA42" s="36"/>
    </row>
    <row r="43" spans="1:27" x14ac:dyDescent="0.25">
      <c r="A43" s="27" t="str">
        <f>('[2]2017 Ag Census'!A39)</f>
        <v>Liberty</v>
      </c>
      <c r="B43" s="28" t="str">
        <f>('[2]2017 Ag Census'!B39)</f>
        <v>NW</v>
      </c>
      <c r="C43" s="29"/>
      <c r="D43" s="30"/>
      <c r="E43" s="30"/>
      <c r="F43" s="30"/>
      <c r="G43" s="31"/>
      <c r="H43" s="32"/>
      <c r="I43" s="32"/>
      <c r="J43" s="14"/>
      <c r="K43" s="33"/>
      <c r="L43" s="34"/>
      <c r="M43" s="34"/>
      <c r="N43" s="34"/>
      <c r="O43" s="33"/>
      <c r="P43" s="33"/>
      <c r="Q43" s="34"/>
      <c r="R43" s="30"/>
      <c r="S43" s="30"/>
      <c r="T43" s="30"/>
      <c r="U43" s="30"/>
      <c r="V43" s="30"/>
      <c r="W43" s="30"/>
      <c r="X43" s="30"/>
      <c r="Y43" s="30"/>
      <c r="Z43" s="30"/>
      <c r="AA43" s="36"/>
    </row>
    <row r="44" spans="1:27" x14ac:dyDescent="0.25">
      <c r="A44" s="27" t="str">
        <f>('[2]2017 Ag Census'!A40)</f>
        <v>Madison</v>
      </c>
      <c r="B44" s="28" t="str">
        <f>('[2]2017 Ag Census'!B40)</f>
        <v>NE</v>
      </c>
      <c r="C44" s="29">
        <v>127</v>
      </c>
      <c r="D44" s="30">
        <v>0.31496062992125984</v>
      </c>
      <c r="E44" s="30">
        <f t="shared" si="0"/>
        <v>0.68503937007874016</v>
      </c>
      <c r="F44" s="30">
        <v>6.2992125984251968E-2</v>
      </c>
      <c r="G44" s="31"/>
      <c r="H44" s="32">
        <v>10970</v>
      </c>
      <c r="I44" s="32">
        <v>86</v>
      </c>
      <c r="J44" s="14"/>
      <c r="K44" s="33">
        <v>127</v>
      </c>
      <c r="L44" s="30">
        <v>0.31496062992125984</v>
      </c>
      <c r="M44" s="30">
        <v>0.68503937007874016</v>
      </c>
      <c r="N44" s="30">
        <v>6.2992125984251968E-2</v>
      </c>
      <c r="O44" s="32">
        <v>10970</v>
      </c>
      <c r="P44" s="29">
        <v>86</v>
      </c>
      <c r="Q44" s="37">
        <v>65</v>
      </c>
      <c r="R44" s="30">
        <v>2.3622047244094488E-2</v>
      </c>
      <c r="S44" s="30">
        <v>0.43307086614173229</v>
      </c>
      <c r="T44" s="30">
        <v>0.54330708661417326</v>
      </c>
      <c r="U44" s="30">
        <v>0.2283464566929134</v>
      </c>
      <c r="V44" s="30">
        <v>0.29133858267716534</v>
      </c>
      <c r="W44" s="30">
        <v>0.25196850393700787</v>
      </c>
      <c r="X44" s="30">
        <v>0.45669291338582679</v>
      </c>
      <c r="Y44" s="30">
        <v>0.43307086614173229</v>
      </c>
      <c r="Z44" s="30">
        <v>0.56692913385826771</v>
      </c>
      <c r="AA44" s="36">
        <v>0.28346456692913385</v>
      </c>
    </row>
    <row r="45" spans="1:27" x14ac:dyDescent="0.25">
      <c r="A45" s="27" t="str">
        <f>('[2]2017 Ag Census'!A41)</f>
        <v>Manatee</v>
      </c>
      <c r="B45" s="28" t="str">
        <f>('[2]2017 Ag Census'!B41)</f>
        <v>SW</v>
      </c>
      <c r="C45" s="29">
        <v>3</v>
      </c>
      <c r="D45" s="30">
        <v>0</v>
      </c>
      <c r="E45" s="30">
        <f t="shared" si="0"/>
        <v>1</v>
      </c>
      <c r="F45" s="30">
        <v>0</v>
      </c>
      <c r="G45" s="31"/>
      <c r="H45" s="32">
        <v>0</v>
      </c>
      <c r="I45" s="32">
        <v>3</v>
      </c>
      <c r="J45" s="14"/>
      <c r="K45" s="33"/>
      <c r="L45" s="28"/>
      <c r="M45" s="28"/>
      <c r="N45" s="28"/>
      <c r="O45" s="33"/>
      <c r="P45" s="33"/>
      <c r="Q45" s="34"/>
      <c r="R45" s="30"/>
      <c r="S45" s="30"/>
      <c r="T45" s="30"/>
      <c r="U45" s="30"/>
      <c r="V45" s="30"/>
      <c r="W45" s="30"/>
      <c r="X45" s="30"/>
      <c r="Y45" s="30"/>
      <c r="Z45" s="30"/>
      <c r="AA45" s="36"/>
    </row>
    <row r="46" spans="1:27" x14ac:dyDescent="0.25">
      <c r="A46" s="27" t="str">
        <f>('[2]2017 Ag Census'!A42)</f>
        <v>Marion</v>
      </c>
      <c r="B46" s="28" t="str">
        <f>('[2]2017 Ag Census'!B42)</f>
        <v>CE</v>
      </c>
      <c r="C46" s="29">
        <v>456</v>
      </c>
      <c r="D46" s="30">
        <v>0.36184210526315791</v>
      </c>
      <c r="E46" s="30">
        <f t="shared" si="0"/>
        <v>0.63815789473684204</v>
      </c>
      <c r="F46" s="30">
        <v>1.7543859649122806E-2</v>
      </c>
      <c r="G46" s="31"/>
      <c r="H46" s="32">
        <v>9473</v>
      </c>
      <c r="I46" s="32">
        <v>309</v>
      </c>
      <c r="J46" s="14"/>
      <c r="K46" s="33">
        <v>480</v>
      </c>
      <c r="L46" s="30">
        <v>0.375</v>
      </c>
      <c r="M46" s="30">
        <v>0.625</v>
      </c>
      <c r="N46" s="30">
        <v>1.6666666666666666E-2</v>
      </c>
      <c r="O46" s="29">
        <v>9795</v>
      </c>
      <c r="P46" s="29">
        <v>329</v>
      </c>
      <c r="Q46" s="28">
        <v>64.7</v>
      </c>
      <c r="R46" s="30">
        <v>3.5416666666666666E-2</v>
      </c>
      <c r="S46" s="30">
        <v>0.4</v>
      </c>
      <c r="T46" s="30">
        <v>0.56458333333333333</v>
      </c>
      <c r="U46" s="30">
        <v>0.25624999999999998</v>
      </c>
      <c r="V46" s="30">
        <v>0.47916666666666669</v>
      </c>
      <c r="W46" s="30">
        <v>0.22500000000000001</v>
      </c>
      <c r="X46" s="30">
        <v>0.29583333333333334</v>
      </c>
      <c r="Y46" s="30">
        <v>0.47291666666666665</v>
      </c>
      <c r="Z46" s="30">
        <v>0.52708333333333335</v>
      </c>
      <c r="AA46" s="36">
        <v>0.27708333333333335</v>
      </c>
    </row>
    <row r="47" spans="1:27" x14ac:dyDescent="0.25">
      <c r="A47" s="27" t="str">
        <f>('[2]2017 Ag Census'!A43)</f>
        <v>Martin</v>
      </c>
      <c r="B47" s="28" t="str">
        <f>('[2]2017 Ag Census'!B43)</f>
        <v>SE</v>
      </c>
      <c r="C47" s="29">
        <v>3</v>
      </c>
      <c r="D47" s="30">
        <v>0</v>
      </c>
      <c r="E47" s="30">
        <f t="shared" si="0"/>
        <v>1</v>
      </c>
      <c r="F47" s="30">
        <v>0</v>
      </c>
      <c r="G47" s="31"/>
      <c r="H47" s="32">
        <v>15</v>
      </c>
      <c r="I47" s="32">
        <v>3</v>
      </c>
      <c r="J47" s="14"/>
      <c r="K47" s="33"/>
      <c r="L47" s="28"/>
      <c r="M47" s="28"/>
      <c r="N47" s="28"/>
      <c r="O47" s="33"/>
      <c r="P47" s="33"/>
      <c r="Q47" s="34"/>
      <c r="R47" s="30"/>
      <c r="S47" s="30"/>
      <c r="T47" s="30"/>
      <c r="U47" s="30"/>
      <c r="V47" s="30"/>
      <c r="W47" s="30"/>
      <c r="X47" s="30"/>
      <c r="Y47" s="30"/>
      <c r="Z47" s="30"/>
      <c r="AA47" s="36"/>
    </row>
    <row r="48" spans="1:27" x14ac:dyDescent="0.25">
      <c r="A48" s="27" t="str">
        <f>('[2]2017 Ag Census'!A44)</f>
        <v>Miami-Dade</v>
      </c>
      <c r="B48" s="28" t="str">
        <f>('[2]2017 Ag Census'!B44)</f>
        <v>SE</v>
      </c>
      <c r="C48" s="29">
        <v>106</v>
      </c>
      <c r="D48" s="30">
        <v>0.41509433962264153</v>
      </c>
      <c r="E48" s="30">
        <f t="shared" si="0"/>
        <v>0.58490566037735847</v>
      </c>
      <c r="F48" s="30">
        <v>0.30188679245283018</v>
      </c>
      <c r="G48" s="31"/>
      <c r="H48" s="32">
        <v>886</v>
      </c>
      <c r="I48" s="32">
        <v>82</v>
      </c>
      <c r="J48" s="14"/>
      <c r="K48" s="33">
        <v>121</v>
      </c>
      <c r="L48" s="30">
        <v>0.42975206611570249</v>
      </c>
      <c r="M48" s="30">
        <v>0.57024793388429751</v>
      </c>
      <c r="N48" s="30">
        <v>0.28099173553719009</v>
      </c>
      <c r="O48" s="29">
        <v>957</v>
      </c>
      <c r="P48" s="29">
        <v>95</v>
      </c>
      <c r="Q48" s="28">
        <v>59.9</v>
      </c>
      <c r="R48" s="30">
        <v>0</v>
      </c>
      <c r="S48" s="30">
        <v>0.77685950413223137</v>
      </c>
      <c r="T48" s="30">
        <v>0.2231404958677686</v>
      </c>
      <c r="U48" s="30">
        <v>0.19834710743801653</v>
      </c>
      <c r="V48" s="30">
        <v>0.1487603305785124</v>
      </c>
      <c r="W48" s="30">
        <v>0.4049586776859504</v>
      </c>
      <c r="X48" s="30">
        <v>0.4462809917355372</v>
      </c>
      <c r="Y48" s="30">
        <v>0.36363636363636365</v>
      </c>
      <c r="Z48" s="30">
        <v>0.63636363636363635</v>
      </c>
      <c r="AA48" s="36">
        <v>0.33057851239669422</v>
      </c>
    </row>
    <row r="49" spans="1:27" x14ac:dyDescent="0.25">
      <c r="A49" s="27" t="str">
        <f>('[2]2017 Ag Census'!A45)</f>
        <v>Monroe</v>
      </c>
      <c r="B49" s="28" t="str">
        <f>('[2]2017 Ag Census'!B45)</f>
        <v>SE</v>
      </c>
      <c r="C49" s="29"/>
      <c r="D49" s="30"/>
      <c r="E49" s="30"/>
      <c r="F49" s="30"/>
      <c r="G49" s="31"/>
      <c r="H49" s="32"/>
      <c r="I49" s="32"/>
      <c r="J49" s="14"/>
      <c r="K49" s="33"/>
      <c r="L49" s="28"/>
      <c r="M49" s="28"/>
      <c r="N49" s="28"/>
      <c r="O49" s="33"/>
      <c r="P49" s="33"/>
      <c r="Q49" s="34"/>
      <c r="R49" s="28"/>
      <c r="S49" s="28"/>
      <c r="T49" s="28"/>
      <c r="U49" s="28"/>
      <c r="V49" s="28"/>
      <c r="W49" s="28"/>
      <c r="X49" s="28"/>
      <c r="Y49" s="28"/>
      <c r="Z49" s="28"/>
      <c r="AA49" s="35"/>
    </row>
    <row r="50" spans="1:27" x14ac:dyDescent="0.25">
      <c r="A50" s="27" t="str">
        <f>('[2]2017 Ag Census'!A46)</f>
        <v>Nassau</v>
      </c>
      <c r="B50" s="28" t="str">
        <f>('[2]2017 Ag Census'!B46)</f>
        <v>NE</v>
      </c>
      <c r="C50" s="29">
        <v>5</v>
      </c>
      <c r="D50" s="30">
        <v>0.4</v>
      </c>
      <c r="E50" s="30">
        <f t="shared" si="0"/>
        <v>0.6</v>
      </c>
      <c r="F50" s="30">
        <v>0</v>
      </c>
      <c r="G50" s="31"/>
      <c r="H50" s="32">
        <v>0</v>
      </c>
      <c r="I50" s="32">
        <v>2</v>
      </c>
      <c r="J50" s="14"/>
      <c r="K50" s="33"/>
      <c r="L50" s="28"/>
      <c r="M50" s="28"/>
      <c r="N50" s="28"/>
      <c r="O50" s="33"/>
      <c r="P50" s="33"/>
      <c r="Q50" s="34"/>
      <c r="R50" s="28"/>
      <c r="S50" s="28"/>
      <c r="T50" s="28"/>
      <c r="U50" s="28"/>
      <c r="V50" s="28"/>
      <c r="W50" s="28"/>
      <c r="X50" s="28"/>
      <c r="Y50" s="28"/>
      <c r="Z50" s="28"/>
      <c r="AA50" s="35"/>
    </row>
    <row r="51" spans="1:27" x14ac:dyDescent="0.25">
      <c r="A51" s="27" t="str">
        <f>('[2]2017 Ag Census'!A47)</f>
        <v>Okaloosa</v>
      </c>
      <c r="B51" s="28" t="str">
        <f>('[2]2017 Ag Census'!B47)</f>
        <v>NW</v>
      </c>
      <c r="C51" s="29"/>
      <c r="D51" s="30"/>
      <c r="E51" s="30"/>
      <c r="F51" s="30"/>
      <c r="G51" s="31"/>
      <c r="H51" s="32"/>
      <c r="I51" s="32"/>
      <c r="J51" s="14"/>
      <c r="K51" s="33"/>
      <c r="L51" s="34"/>
      <c r="M51" s="34"/>
      <c r="N51" s="34"/>
      <c r="O51" s="33"/>
      <c r="P51" s="33"/>
      <c r="Q51" s="34"/>
      <c r="R51" s="28"/>
      <c r="S51" s="28"/>
      <c r="T51" s="28"/>
      <c r="U51" s="28"/>
      <c r="V51" s="28"/>
      <c r="W51" s="28"/>
      <c r="X51" s="28"/>
      <c r="Y51" s="28"/>
      <c r="Z51" s="28"/>
      <c r="AA51" s="35"/>
    </row>
    <row r="52" spans="1:27" x14ac:dyDescent="0.25">
      <c r="A52" s="27" t="str">
        <f>('[2]2017 Ag Census'!A48)</f>
        <v>Okeechobee</v>
      </c>
      <c r="B52" s="28" t="str">
        <f>('[2]2017 Ag Census'!B48)</f>
        <v>SE</v>
      </c>
      <c r="C52" s="29">
        <v>16</v>
      </c>
      <c r="D52" s="30">
        <v>0.5</v>
      </c>
      <c r="E52" s="30">
        <f t="shared" si="0"/>
        <v>0.5</v>
      </c>
      <c r="F52" s="30">
        <v>0</v>
      </c>
      <c r="G52" s="31"/>
      <c r="H52" s="32">
        <v>344</v>
      </c>
      <c r="I52" s="32">
        <v>8</v>
      </c>
      <c r="J52" s="14"/>
      <c r="K52" s="33"/>
      <c r="L52" s="34"/>
      <c r="M52" s="34"/>
      <c r="N52" s="34"/>
      <c r="O52" s="33"/>
      <c r="P52" s="33"/>
      <c r="Q52" s="34"/>
      <c r="R52" s="28"/>
      <c r="S52" s="28"/>
      <c r="T52" s="28"/>
      <c r="U52" s="28"/>
      <c r="V52" s="28"/>
      <c r="W52" s="28"/>
      <c r="X52" s="28"/>
      <c r="Y52" s="28"/>
      <c r="Z52" s="28"/>
      <c r="AA52" s="35"/>
    </row>
    <row r="53" spans="1:27" x14ac:dyDescent="0.25">
      <c r="A53" s="27" t="str">
        <f>('[2]2017 Ag Census'!A49)</f>
        <v>Orange</v>
      </c>
      <c r="B53" s="28" t="str">
        <f>('[2]2017 Ag Census'!B49)</f>
        <v>CE</v>
      </c>
      <c r="C53" s="29">
        <v>17</v>
      </c>
      <c r="D53" s="30">
        <v>0.11764705882352941</v>
      </c>
      <c r="E53" s="30">
        <f t="shared" si="0"/>
        <v>0.88235294117647056</v>
      </c>
      <c r="F53" s="30">
        <v>0.17647058823529413</v>
      </c>
      <c r="G53" s="31"/>
      <c r="H53" s="32">
        <v>172</v>
      </c>
      <c r="I53" s="32">
        <v>15</v>
      </c>
      <c r="J53" s="14"/>
      <c r="K53" s="33"/>
      <c r="L53" s="34"/>
      <c r="M53" s="34"/>
      <c r="N53" s="34"/>
      <c r="O53" s="33"/>
      <c r="P53" s="33"/>
      <c r="Q53" s="34"/>
      <c r="R53" s="34"/>
      <c r="S53" s="34"/>
      <c r="T53" s="34"/>
      <c r="U53" s="34"/>
      <c r="V53" s="34"/>
      <c r="W53" s="34"/>
      <c r="X53" s="34"/>
      <c r="Y53" s="34"/>
      <c r="Z53" s="28"/>
      <c r="AA53" s="35"/>
    </row>
    <row r="54" spans="1:27" x14ac:dyDescent="0.25">
      <c r="A54" s="27" t="str">
        <f>('[2]2017 Ag Census'!A50)</f>
        <v>Osceola</v>
      </c>
      <c r="B54" s="28" t="str">
        <f>('[2]2017 Ag Census'!B50)</f>
        <v>CE</v>
      </c>
      <c r="C54" s="29">
        <v>2</v>
      </c>
      <c r="D54" s="30">
        <v>0</v>
      </c>
      <c r="E54" s="30">
        <f t="shared" si="0"/>
        <v>1</v>
      </c>
      <c r="F54" s="30">
        <v>0</v>
      </c>
      <c r="G54" s="31"/>
      <c r="H54" s="32">
        <v>0</v>
      </c>
      <c r="I54" s="32">
        <v>2</v>
      </c>
      <c r="J54" s="14"/>
      <c r="K54" s="33"/>
      <c r="L54" s="34"/>
      <c r="M54" s="34"/>
      <c r="N54" s="34"/>
      <c r="O54" s="33"/>
      <c r="P54" s="33"/>
      <c r="Q54" s="34"/>
      <c r="R54" s="34"/>
      <c r="S54" s="34"/>
      <c r="T54" s="34"/>
      <c r="U54" s="34"/>
      <c r="V54" s="34"/>
      <c r="W54" s="34"/>
      <c r="X54" s="34"/>
      <c r="Y54" s="34"/>
      <c r="Z54" s="28"/>
      <c r="AA54" s="35"/>
    </row>
    <row r="55" spans="1:27" x14ac:dyDescent="0.25">
      <c r="A55" s="27" t="str">
        <f>('[2]2017 Ag Census'!A51)</f>
        <v>Palm Beach</v>
      </c>
      <c r="B55" s="28" t="str">
        <f>('[2]2017 Ag Census'!B51)</f>
        <v>SE</v>
      </c>
      <c r="C55" s="29">
        <v>53</v>
      </c>
      <c r="D55" s="30">
        <v>0.43396226415094341</v>
      </c>
      <c r="E55" s="30">
        <f t="shared" si="0"/>
        <v>0.56603773584905659</v>
      </c>
      <c r="F55" s="30">
        <v>7.5471698113207544E-2</v>
      </c>
      <c r="G55" s="31"/>
      <c r="H55" s="32">
        <v>546</v>
      </c>
      <c r="I55" s="32">
        <v>39</v>
      </c>
      <c r="J55" s="14"/>
      <c r="K55" s="33">
        <v>55</v>
      </c>
      <c r="L55" s="30">
        <v>0.45454545454545453</v>
      </c>
      <c r="M55" s="30">
        <v>0.54545454545454541</v>
      </c>
      <c r="N55" s="30">
        <v>0.10909090909090909</v>
      </c>
      <c r="O55" s="29">
        <v>554</v>
      </c>
      <c r="P55" s="29">
        <v>41</v>
      </c>
      <c r="Q55" s="28">
        <v>57.7</v>
      </c>
      <c r="R55" s="30">
        <v>9.0909090909090912E-2</v>
      </c>
      <c r="S55" s="30">
        <v>0.65454545454545454</v>
      </c>
      <c r="T55" s="30">
        <v>0.25454545454545452</v>
      </c>
      <c r="U55" s="30">
        <v>5.4545454545454543E-2</v>
      </c>
      <c r="V55" s="30">
        <v>0.16363636363636364</v>
      </c>
      <c r="W55" s="30">
        <v>0.29090909090909089</v>
      </c>
      <c r="X55" s="30">
        <v>0.54545454545454541</v>
      </c>
      <c r="Y55" s="30">
        <v>0.29090909090909089</v>
      </c>
      <c r="Z55" s="30">
        <v>0.70909090909090911</v>
      </c>
      <c r="AA55" s="36">
        <v>0.49090909090909091</v>
      </c>
    </row>
    <row r="56" spans="1:27" x14ac:dyDescent="0.25">
      <c r="A56" s="27" t="str">
        <f>('[2]2017 Ag Census'!A52)</f>
        <v>Pasco</v>
      </c>
      <c r="B56" s="28" t="str">
        <f>('[2]2017 Ag Census'!B52)</f>
        <v>SW</v>
      </c>
      <c r="C56" s="29">
        <v>46</v>
      </c>
      <c r="D56" s="30">
        <v>0.36956521739130432</v>
      </c>
      <c r="E56" s="30">
        <f t="shared" si="0"/>
        <v>0.63043478260869568</v>
      </c>
      <c r="F56" s="30">
        <v>0.19565217391304349</v>
      </c>
      <c r="G56" s="31"/>
      <c r="H56" s="32">
        <v>202</v>
      </c>
      <c r="I56" s="32">
        <v>23</v>
      </c>
      <c r="J56" s="14"/>
      <c r="K56" s="33"/>
      <c r="L56" s="34"/>
      <c r="M56" s="34"/>
      <c r="N56" s="34"/>
      <c r="O56" s="29"/>
      <c r="P56" s="29"/>
      <c r="Q56" s="34"/>
      <c r="R56" s="28"/>
      <c r="S56" s="28"/>
      <c r="T56" s="28"/>
      <c r="U56" s="28"/>
      <c r="V56" s="28"/>
      <c r="W56" s="28"/>
      <c r="X56" s="28"/>
      <c r="Y56" s="28"/>
      <c r="Z56" s="28"/>
      <c r="AA56" s="35"/>
    </row>
    <row r="57" spans="1:27" x14ac:dyDescent="0.25">
      <c r="A57" s="27" t="str">
        <f>('[2]2017 Ag Census'!A53)</f>
        <v>Pinellas</v>
      </c>
      <c r="B57" s="28" t="str">
        <f>('[2]2017 Ag Census'!B53)</f>
        <v>SW</v>
      </c>
      <c r="C57" s="29"/>
      <c r="D57" s="30"/>
      <c r="E57" s="30"/>
      <c r="F57" s="30"/>
      <c r="G57" s="31"/>
      <c r="H57" s="32"/>
      <c r="I57" s="32"/>
      <c r="J57" s="14"/>
      <c r="K57" s="33"/>
      <c r="L57" s="34"/>
      <c r="M57" s="34"/>
      <c r="N57" s="34"/>
      <c r="O57" s="29"/>
      <c r="P57" s="29"/>
      <c r="Q57" s="34"/>
      <c r="R57" s="28"/>
      <c r="S57" s="28"/>
      <c r="T57" s="28"/>
      <c r="U57" s="28"/>
      <c r="V57" s="28"/>
      <c r="W57" s="28"/>
      <c r="X57" s="28"/>
      <c r="Y57" s="28"/>
      <c r="Z57" s="28"/>
      <c r="AA57" s="35"/>
    </row>
    <row r="58" spans="1:27" x14ac:dyDescent="0.25">
      <c r="A58" s="27" t="str">
        <f>('[2]2017 Ag Census'!A54)</f>
        <v>Polk</v>
      </c>
      <c r="B58" s="28" t="str">
        <f>('[2]2017 Ag Census'!B54)</f>
        <v>SW</v>
      </c>
      <c r="C58" s="29">
        <v>27</v>
      </c>
      <c r="D58" s="30">
        <v>0.25925925925925924</v>
      </c>
      <c r="E58" s="30">
        <f t="shared" si="0"/>
        <v>0.7407407407407407</v>
      </c>
      <c r="F58" s="30">
        <v>0</v>
      </c>
      <c r="G58" s="31"/>
      <c r="H58" s="32">
        <v>2476</v>
      </c>
      <c r="I58" s="32">
        <v>27</v>
      </c>
      <c r="J58" s="14"/>
      <c r="K58" s="33">
        <v>31</v>
      </c>
      <c r="L58" s="30">
        <v>0.25806451612903225</v>
      </c>
      <c r="M58" s="30">
        <v>0.74193548387096775</v>
      </c>
      <c r="N58" s="30">
        <v>0</v>
      </c>
      <c r="O58" s="29">
        <v>6415</v>
      </c>
      <c r="P58" s="29">
        <v>31</v>
      </c>
      <c r="Q58" s="28">
        <v>57.5</v>
      </c>
      <c r="R58" s="30">
        <v>0</v>
      </c>
      <c r="S58" s="30">
        <v>0.70967741935483875</v>
      </c>
      <c r="T58" s="30">
        <v>0.29032258064516131</v>
      </c>
      <c r="U58" s="30">
        <v>3.2258064516129031E-2</v>
      </c>
      <c r="V58" s="30">
        <v>0.29032258064516131</v>
      </c>
      <c r="W58" s="30">
        <v>0.41935483870967744</v>
      </c>
      <c r="X58" s="30">
        <v>0.29032258064516131</v>
      </c>
      <c r="Y58" s="30">
        <v>0.32258064516129031</v>
      </c>
      <c r="Z58" s="30">
        <v>0.67741935483870963</v>
      </c>
      <c r="AA58" s="36">
        <v>0.16129032258064516</v>
      </c>
    </row>
    <row r="59" spans="1:27" x14ac:dyDescent="0.25">
      <c r="A59" s="27" t="str">
        <f>('[2]2017 Ag Census'!A55)</f>
        <v>Putnam</v>
      </c>
      <c r="B59" s="28" t="str">
        <f>('[2]2017 Ag Census'!B55)</f>
        <v>CE</v>
      </c>
      <c r="C59" s="29">
        <v>13</v>
      </c>
      <c r="D59" s="30">
        <v>0.38461538461538464</v>
      </c>
      <c r="E59" s="30">
        <f t="shared" si="0"/>
        <v>0.61538461538461542</v>
      </c>
      <c r="F59" s="30">
        <v>0</v>
      </c>
      <c r="G59" s="31"/>
      <c r="H59" s="32">
        <v>0</v>
      </c>
      <c r="I59" s="32">
        <v>8</v>
      </c>
      <c r="J59" s="14"/>
      <c r="K59" s="33"/>
      <c r="L59" s="34"/>
      <c r="M59" s="34"/>
      <c r="N59" s="34"/>
      <c r="O59" s="29"/>
      <c r="P59" s="29"/>
      <c r="Q59" s="34"/>
      <c r="R59" s="28"/>
      <c r="S59" s="28"/>
      <c r="T59" s="28"/>
      <c r="U59" s="28"/>
      <c r="V59" s="28"/>
      <c r="W59" s="28"/>
      <c r="X59" s="28"/>
      <c r="Y59" s="28"/>
      <c r="Z59" s="28"/>
      <c r="AA59" s="35"/>
    </row>
    <row r="60" spans="1:27" x14ac:dyDescent="0.25">
      <c r="A60" s="27" t="str">
        <f>('[2]2017 Ag Census'!A56)</f>
        <v>Santa Rosa</v>
      </c>
      <c r="B60" s="28" t="str">
        <f>('[2]2017 Ag Census'!B56)</f>
        <v>NW</v>
      </c>
      <c r="C60" s="29">
        <v>18</v>
      </c>
      <c r="D60" s="30">
        <v>0.5</v>
      </c>
      <c r="E60" s="30">
        <f t="shared" si="0"/>
        <v>0.5</v>
      </c>
      <c r="F60" s="30">
        <v>0</v>
      </c>
      <c r="G60" s="31"/>
      <c r="H60" s="32">
        <v>250</v>
      </c>
      <c r="I60" s="32">
        <v>14</v>
      </c>
      <c r="J60" s="14"/>
      <c r="K60" s="33"/>
      <c r="L60" s="34"/>
      <c r="M60" s="34"/>
      <c r="N60" s="34"/>
      <c r="O60" s="29"/>
      <c r="P60" s="29"/>
      <c r="Q60" s="34"/>
      <c r="R60" s="28"/>
      <c r="S60" s="28"/>
      <c r="T60" s="28"/>
      <c r="U60" s="28"/>
      <c r="V60" s="28"/>
      <c r="W60" s="28"/>
      <c r="X60" s="28"/>
      <c r="Y60" s="28"/>
      <c r="Z60" s="28"/>
      <c r="AA60" s="35"/>
    </row>
    <row r="61" spans="1:27" x14ac:dyDescent="0.25">
      <c r="A61" s="27" t="str">
        <f>('[2]2017 Ag Census'!A57)</f>
        <v>Sarasota</v>
      </c>
      <c r="B61" s="28" t="str">
        <f>('[2]2017 Ag Census'!B57)</f>
        <v>SW</v>
      </c>
      <c r="C61" s="29"/>
      <c r="D61" s="30"/>
      <c r="E61" s="30"/>
      <c r="F61" s="30"/>
      <c r="G61" s="31"/>
      <c r="H61" s="32"/>
      <c r="I61" s="32"/>
      <c r="J61" s="14"/>
      <c r="K61" s="33"/>
      <c r="L61" s="34"/>
      <c r="M61" s="34"/>
      <c r="N61" s="34"/>
      <c r="O61" s="33"/>
      <c r="P61" s="33"/>
      <c r="Q61" s="34"/>
      <c r="R61" s="28"/>
      <c r="S61" s="28"/>
      <c r="T61" s="28"/>
      <c r="U61" s="34"/>
      <c r="V61" s="34"/>
      <c r="W61" s="34"/>
      <c r="X61" s="34"/>
      <c r="Y61" s="34"/>
      <c r="Z61" s="28"/>
      <c r="AA61" s="35"/>
    </row>
    <row r="62" spans="1:27" x14ac:dyDescent="0.25">
      <c r="A62" s="27" t="str">
        <f>('[2]2017 Ag Census'!A58)</f>
        <v>Seminole</v>
      </c>
      <c r="B62" s="28" t="str">
        <f>('[2]2017 Ag Census'!B58)</f>
        <v>CE</v>
      </c>
      <c r="C62" s="29">
        <v>20</v>
      </c>
      <c r="D62" s="30">
        <v>0.3</v>
      </c>
      <c r="E62" s="30">
        <f t="shared" si="0"/>
        <v>0.7</v>
      </c>
      <c r="F62" s="30">
        <v>0</v>
      </c>
      <c r="G62" s="31"/>
      <c r="H62" s="32">
        <v>97</v>
      </c>
      <c r="I62" s="32">
        <v>16</v>
      </c>
      <c r="J62" s="14"/>
      <c r="K62" s="33"/>
      <c r="L62" s="34"/>
      <c r="M62" s="34"/>
      <c r="N62" s="34"/>
      <c r="O62" s="33"/>
      <c r="P62" s="33"/>
      <c r="Q62" s="34"/>
      <c r="R62" s="34"/>
      <c r="S62" s="34"/>
      <c r="T62" s="34"/>
      <c r="U62" s="34"/>
      <c r="V62" s="34"/>
      <c r="W62" s="34"/>
      <c r="X62" s="34"/>
      <c r="Y62" s="34"/>
      <c r="Z62" s="28"/>
      <c r="AA62" s="35"/>
    </row>
    <row r="63" spans="1:27" x14ac:dyDescent="0.25">
      <c r="A63" s="27" t="str">
        <f>('[2]2017 Ag Census'!A59)</f>
        <v>St. Johns</v>
      </c>
      <c r="B63" s="28" t="str">
        <f>('[2]2017 Ag Census'!B59)</f>
        <v>CE</v>
      </c>
      <c r="C63" s="29">
        <v>2</v>
      </c>
      <c r="D63" s="30">
        <v>0</v>
      </c>
      <c r="E63" s="30">
        <f t="shared" si="0"/>
        <v>1</v>
      </c>
      <c r="F63" s="30">
        <v>0</v>
      </c>
      <c r="G63" s="31"/>
      <c r="H63" s="32">
        <v>0</v>
      </c>
      <c r="I63" s="32">
        <v>2</v>
      </c>
      <c r="J63" s="14"/>
      <c r="K63" s="33"/>
      <c r="L63" s="34"/>
      <c r="M63" s="34"/>
      <c r="N63" s="34"/>
      <c r="O63" s="33"/>
      <c r="P63" s="33"/>
      <c r="Q63" s="34"/>
      <c r="R63" s="34"/>
      <c r="S63" s="34"/>
      <c r="T63" s="34"/>
      <c r="U63" s="34"/>
      <c r="V63" s="34"/>
      <c r="W63" s="34"/>
      <c r="X63" s="34"/>
      <c r="Y63" s="34"/>
      <c r="Z63" s="28"/>
      <c r="AA63" s="35"/>
    </row>
    <row r="64" spans="1:27" x14ac:dyDescent="0.25">
      <c r="A64" s="27" t="str">
        <f>('[2]2017 Ag Census'!A60)</f>
        <v>St. Lucie</v>
      </c>
      <c r="B64" s="28" t="str">
        <f>('[2]2017 Ag Census'!B60)</f>
        <v>SE</v>
      </c>
      <c r="C64" s="29"/>
      <c r="D64" s="30"/>
      <c r="E64" s="30"/>
      <c r="F64" s="30"/>
      <c r="G64" s="31"/>
      <c r="H64" s="32"/>
      <c r="I64" s="32"/>
      <c r="J64" s="14"/>
      <c r="K64" s="33"/>
      <c r="L64" s="34"/>
      <c r="M64" s="34"/>
      <c r="N64" s="34"/>
      <c r="O64" s="33"/>
      <c r="P64" s="33"/>
      <c r="Q64" s="34"/>
      <c r="R64" s="34"/>
      <c r="S64" s="34"/>
      <c r="T64" s="34"/>
      <c r="U64" s="34"/>
      <c r="V64" s="34"/>
      <c r="W64" s="34"/>
      <c r="X64" s="34"/>
      <c r="Y64" s="34"/>
      <c r="Z64" s="28"/>
      <c r="AA64" s="35"/>
    </row>
    <row r="65" spans="1:27" x14ac:dyDescent="0.25">
      <c r="A65" s="27" t="str">
        <f>('[2]2017 Ag Census'!A61)</f>
        <v>Sumter</v>
      </c>
      <c r="B65" s="28" t="str">
        <f>('[2]2017 Ag Census'!B61)</f>
        <v>CE</v>
      </c>
      <c r="C65" s="29">
        <v>58</v>
      </c>
      <c r="D65" s="30">
        <v>0.37931034482758619</v>
      </c>
      <c r="E65" s="30">
        <f t="shared" si="0"/>
        <v>0.62068965517241381</v>
      </c>
      <c r="F65" s="30">
        <v>0</v>
      </c>
      <c r="G65" s="31"/>
      <c r="H65" s="32">
        <v>1054</v>
      </c>
      <c r="I65" s="32">
        <v>47</v>
      </c>
      <c r="J65" s="14"/>
      <c r="K65" s="33">
        <v>60</v>
      </c>
      <c r="L65" s="30">
        <v>0.36666666666666664</v>
      </c>
      <c r="M65" s="30">
        <v>0.6333333333333333</v>
      </c>
      <c r="N65" s="30">
        <v>0</v>
      </c>
      <c r="O65" s="29">
        <v>1076</v>
      </c>
      <c r="P65" s="29">
        <v>49</v>
      </c>
      <c r="Q65" s="37">
        <v>63</v>
      </c>
      <c r="R65" s="30">
        <v>0.11666666666666667</v>
      </c>
      <c r="S65" s="30">
        <v>0.26666666666666666</v>
      </c>
      <c r="T65" s="30">
        <v>0.6166666666666667</v>
      </c>
      <c r="U65" s="30">
        <v>0.35</v>
      </c>
      <c r="V65" s="30">
        <v>0.5</v>
      </c>
      <c r="W65" s="30">
        <v>0.33333333333333331</v>
      </c>
      <c r="X65" s="30">
        <v>0.16666666666666666</v>
      </c>
      <c r="Y65" s="30">
        <v>0.5</v>
      </c>
      <c r="Z65" s="30">
        <v>0.5</v>
      </c>
      <c r="AA65" s="36">
        <v>0.45</v>
      </c>
    </row>
    <row r="66" spans="1:27" x14ac:dyDescent="0.25">
      <c r="A66" s="27" t="str">
        <f>('[2]2017 Ag Census'!A62)</f>
        <v>Suwannee</v>
      </c>
      <c r="B66" s="28" t="str">
        <f>('[2]2017 Ag Census'!B62)</f>
        <v>NE</v>
      </c>
      <c r="C66" s="29">
        <v>47</v>
      </c>
      <c r="D66" s="30">
        <v>0.46808510638297873</v>
      </c>
      <c r="E66" s="30">
        <f t="shared" si="0"/>
        <v>0.53191489361702127</v>
      </c>
      <c r="F66" s="30">
        <v>4.2553191489361701E-2</v>
      </c>
      <c r="G66" s="31"/>
      <c r="H66" s="32">
        <v>3293</v>
      </c>
      <c r="I66" s="32">
        <v>26</v>
      </c>
      <c r="J66" s="14"/>
      <c r="K66" s="33"/>
      <c r="L66" s="34"/>
      <c r="M66" s="34"/>
      <c r="N66" s="34"/>
      <c r="O66" s="29"/>
      <c r="P66" s="29"/>
      <c r="Q66" s="34"/>
      <c r="R66" s="28"/>
      <c r="S66" s="28"/>
      <c r="T66" s="28"/>
      <c r="U66" s="28"/>
      <c r="V66" s="28"/>
      <c r="W66" s="28"/>
      <c r="X66" s="28"/>
      <c r="Y66" s="28"/>
      <c r="Z66" s="28"/>
      <c r="AA66" s="35"/>
    </row>
    <row r="67" spans="1:27" x14ac:dyDescent="0.25">
      <c r="A67" s="27" t="str">
        <f>('[2]2017 Ag Census'!A63)</f>
        <v>Taylor</v>
      </c>
      <c r="B67" s="28" t="str">
        <f>('[2]2017 Ag Census'!B63)</f>
        <v>NE</v>
      </c>
      <c r="C67" s="29"/>
      <c r="D67" s="30"/>
      <c r="E67" s="30"/>
      <c r="F67" s="30"/>
      <c r="G67" s="31"/>
      <c r="H67" s="32"/>
      <c r="I67" s="32"/>
      <c r="J67" s="14"/>
      <c r="K67" s="33"/>
      <c r="L67" s="34"/>
      <c r="M67" s="34"/>
      <c r="N67" s="34"/>
      <c r="O67" s="33"/>
      <c r="P67" s="33"/>
      <c r="Q67" s="34"/>
      <c r="R67" s="34"/>
      <c r="S67" s="34"/>
      <c r="T67" s="34"/>
      <c r="U67" s="34"/>
      <c r="V67" s="34"/>
      <c r="W67" s="34"/>
      <c r="X67" s="34"/>
      <c r="Y67" s="34"/>
      <c r="Z67" s="28"/>
      <c r="AA67" s="35"/>
    </row>
    <row r="68" spans="1:27" x14ac:dyDescent="0.25">
      <c r="A68" s="27" t="str">
        <f>('[2]2017 Ag Census'!A64)</f>
        <v>Union</v>
      </c>
      <c r="B68" s="28" t="str">
        <f>('[2]2017 Ag Census'!B64)</f>
        <v>NE</v>
      </c>
      <c r="C68" s="29">
        <v>12</v>
      </c>
      <c r="D68" s="30">
        <v>0.75</v>
      </c>
      <c r="E68" s="30">
        <f t="shared" si="0"/>
        <v>0.25</v>
      </c>
      <c r="F68" s="30">
        <v>0</v>
      </c>
      <c r="G68" s="31"/>
      <c r="H68" s="32">
        <v>0</v>
      </c>
      <c r="I68" s="32">
        <v>3</v>
      </c>
      <c r="J68" s="14"/>
      <c r="K68" s="33"/>
      <c r="L68" s="34"/>
      <c r="M68" s="34"/>
      <c r="N68" s="34"/>
      <c r="O68" s="33"/>
      <c r="P68" s="33"/>
      <c r="Q68" s="34"/>
      <c r="R68" s="34"/>
      <c r="S68" s="34"/>
      <c r="T68" s="34"/>
      <c r="U68" s="34"/>
      <c r="V68" s="34"/>
      <c r="W68" s="34"/>
      <c r="X68" s="34"/>
      <c r="Y68" s="34"/>
      <c r="Z68" s="28"/>
      <c r="AA68" s="35"/>
    </row>
    <row r="69" spans="1:27" x14ac:dyDescent="0.25">
      <c r="A69" s="27" t="str">
        <f>('[2]2017 Ag Census'!A65)</f>
        <v>Volusia</v>
      </c>
      <c r="B69" s="28" t="str">
        <f>('[2]2017 Ag Census'!B65)</f>
        <v>CE</v>
      </c>
      <c r="C69" s="29">
        <v>50</v>
      </c>
      <c r="D69" s="30">
        <v>0.46</v>
      </c>
      <c r="E69" s="30">
        <f t="shared" si="0"/>
        <v>0.54</v>
      </c>
      <c r="F69" s="30">
        <v>0.02</v>
      </c>
      <c r="G69" s="31"/>
      <c r="H69" s="32">
        <v>820</v>
      </c>
      <c r="I69" s="32">
        <v>40</v>
      </c>
      <c r="J69" s="14"/>
      <c r="K69" s="33">
        <v>53</v>
      </c>
      <c r="L69" s="30">
        <v>0.43396226415094341</v>
      </c>
      <c r="M69" s="30">
        <v>0.56603773584905659</v>
      </c>
      <c r="N69" s="30">
        <v>1.8867924528301886E-2</v>
      </c>
      <c r="O69" s="29">
        <v>1818</v>
      </c>
      <c r="P69" s="29">
        <v>43</v>
      </c>
      <c r="Q69" s="28">
        <v>57.4</v>
      </c>
      <c r="R69" s="30">
        <v>0.24528301886792453</v>
      </c>
      <c r="S69" s="30">
        <v>0.33962264150943394</v>
      </c>
      <c r="T69" s="30">
        <v>0.41509433962264153</v>
      </c>
      <c r="U69" s="30">
        <v>0.30188679245283018</v>
      </c>
      <c r="V69" s="30">
        <v>0.15094339622641509</v>
      </c>
      <c r="W69" s="30">
        <v>0.35849056603773582</v>
      </c>
      <c r="X69" s="30">
        <v>0.49056603773584906</v>
      </c>
      <c r="Y69" s="30">
        <v>0.39622641509433965</v>
      </c>
      <c r="Z69" s="30">
        <v>0.60377358490566035</v>
      </c>
      <c r="AA69" s="36">
        <v>0.71698113207547165</v>
      </c>
    </row>
    <row r="70" spans="1:27" x14ac:dyDescent="0.25">
      <c r="A70" s="27" t="str">
        <f>('[2]2017 Ag Census'!A66)</f>
        <v>Wakulla</v>
      </c>
      <c r="B70" s="28" t="str">
        <f>('[2]2017 Ag Census'!B66)</f>
        <v>NW</v>
      </c>
      <c r="C70" s="29">
        <v>7</v>
      </c>
      <c r="D70" s="30">
        <v>0.2857142857142857</v>
      </c>
      <c r="E70" s="30">
        <f t="shared" si="0"/>
        <v>0.7142857142857143</v>
      </c>
      <c r="F70" s="30">
        <v>0</v>
      </c>
      <c r="G70" s="31"/>
      <c r="H70" s="32">
        <v>158</v>
      </c>
      <c r="I70" s="32">
        <v>5</v>
      </c>
      <c r="J70" s="15"/>
      <c r="K70" s="33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28"/>
      <c r="AA70" s="35"/>
    </row>
    <row r="71" spans="1:27" x14ac:dyDescent="0.25">
      <c r="A71" s="27" t="str">
        <f>('[2]2017 Ag Census'!A67)</f>
        <v>Walton</v>
      </c>
      <c r="B71" s="28" t="str">
        <f>('[2]2017 Ag Census'!B67)</f>
        <v>NW</v>
      </c>
      <c r="C71" s="29">
        <v>6</v>
      </c>
      <c r="D71" s="30">
        <v>0</v>
      </c>
      <c r="E71" s="30">
        <f t="shared" ref="E71:E72" si="1">SUM(1-D71)</f>
        <v>1</v>
      </c>
      <c r="F71" s="30">
        <v>0</v>
      </c>
      <c r="G71" s="31"/>
      <c r="H71" s="32">
        <v>412</v>
      </c>
      <c r="I71" s="32">
        <v>6</v>
      </c>
      <c r="J71" s="14"/>
      <c r="K71" s="33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28"/>
      <c r="AA71" s="35"/>
    </row>
    <row r="72" spans="1:27" x14ac:dyDescent="0.25">
      <c r="A72" s="38" t="str">
        <f>('[2]2017 Ag Census'!A68)</f>
        <v>Washington</v>
      </c>
      <c r="B72" s="39" t="str">
        <f>('[2]2017 Ag Census'!B68)</f>
        <v>NW</v>
      </c>
      <c r="C72" s="40">
        <v>5</v>
      </c>
      <c r="D72" s="41">
        <v>0</v>
      </c>
      <c r="E72" s="41">
        <f t="shared" si="1"/>
        <v>1</v>
      </c>
      <c r="F72" s="41">
        <v>0</v>
      </c>
      <c r="G72" s="42"/>
      <c r="H72" s="43">
        <v>35</v>
      </c>
      <c r="I72" s="43">
        <v>5</v>
      </c>
      <c r="J72" s="17"/>
      <c r="K72" s="44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39"/>
      <c r="AA72" s="46"/>
    </row>
    <row r="73" spans="1:27" x14ac:dyDescent="0.25"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7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7" x14ac:dyDescent="0.25">
      <c r="C75" s="13"/>
      <c r="D75" s="13"/>
      <c r="E75" s="13"/>
      <c r="F75" s="13"/>
      <c r="G75" s="13"/>
      <c r="H75" s="13"/>
      <c r="R75" s="13"/>
      <c r="S75" s="13"/>
      <c r="T75" s="13"/>
      <c r="U75" s="13"/>
      <c r="V75" s="13"/>
      <c r="W75" s="13"/>
      <c r="X75" s="13"/>
      <c r="Y75" s="13"/>
    </row>
    <row r="76" spans="1:27" x14ac:dyDescent="0.25">
      <c r="C76" s="13"/>
      <c r="D76" s="13"/>
      <c r="E76" s="13"/>
      <c r="F76" s="13"/>
      <c r="G76" s="13"/>
      <c r="H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x14ac:dyDescent="0.25">
      <c r="C77" s="13"/>
      <c r="D77" s="13"/>
      <c r="E77" s="13"/>
      <c r="F77" s="13"/>
      <c r="G77" s="13"/>
      <c r="H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x14ac:dyDescent="0.25"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x14ac:dyDescent="0.25">
      <c r="R79" s="13"/>
      <c r="S79" s="13"/>
      <c r="T79" s="13"/>
      <c r="U79" s="13"/>
      <c r="V79" s="13"/>
      <c r="W79" s="13"/>
      <c r="X79" s="13"/>
      <c r="Y79" s="13"/>
      <c r="Z79" s="13"/>
    </row>
    <row r="80" spans="1:27" x14ac:dyDescent="0.25">
      <c r="R80" s="13"/>
      <c r="S80" s="13"/>
      <c r="T80" s="13"/>
      <c r="U80" s="13"/>
      <c r="V80" s="13"/>
      <c r="W80" s="13"/>
      <c r="X80" s="13"/>
      <c r="Y80" s="13"/>
      <c r="Z80" s="13"/>
    </row>
  </sheetData>
  <mergeCells count="2">
    <mergeCell ref="C1:I1"/>
    <mergeCell ref="K1:AA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9063-E6C4-4136-9A23-6CB0FBE89129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81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3559</v>
      </c>
      <c r="C2" s="1">
        <v>3684</v>
      </c>
      <c r="D2" s="10"/>
    </row>
    <row r="3" spans="1:4" x14ac:dyDescent="0.25">
      <c r="A3" t="s">
        <v>2</v>
      </c>
      <c r="B3" s="1">
        <v>91</v>
      </c>
      <c r="C3" s="1">
        <v>94</v>
      </c>
      <c r="D3" s="10"/>
    </row>
    <row r="4" spans="1:4" x14ac:dyDescent="0.25">
      <c r="A4" t="s">
        <v>3</v>
      </c>
      <c r="B4" s="1">
        <v>121</v>
      </c>
      <c r="C4" s="1">
        <v>125</v>
      </c>
      <c r="D4" s="10"/>
    </row>
    <row r="5" spans="1:4" x14ac:dyDescent="0.25">
      <c r="A5" s="5" t="s">
        <v>37</v>
      </c>
      <c r="B5" s="6"/>
      <c r="C5" s="6"/>
      <c r="D5" s="10">
        <f>SUM(C5/C$4)</f>
        <v>0</v>
      </c>
    </row>
    <row r="6" spans="1:4" x14ac:dyDescent="0.25">
      <c r="A6" s="5" t="s">
        <v>19</v>
      </c>
      <c r="B6" s="6">
        <v>29</v>
      </c>
      <c r="C6" s="6">
        <v>30</v>
      </c>
      <c r="D6" s="10">
        <f>SUM(C6/C$4)</f>
        <v>0.24</v>
      </c>
    </row>
    <row r="7" spans="1:4" x14ac:dyDescent="0.25">
      <c r="A7" s="5" t="s">
        <v>23</v>
      </c>
      <c r="B7" s="6">
        <f>SUM(B4-B6)</f>
        <v>92</v>
      </c>
      <c r="C7" s="6">
        <v>95</v>
      </c>
      <c r="D7" s="10">
        <f t="shared" ref="D7:D18" si="0">SUM(C7/C$4)</f>
        <v>0.76</v>
      </c>
    </row>
    <row r="8" spans="1:4" x14ac:dyDescent="0.25">
      <c r="A8" s="5" t="s">
        <v>1</v>
      </c>
      <c r="B8" s="5"/>
      <c r="C8" s="8">
        <v>62.4</v>
      </c>
      <c r="D8" s="10"/>
    </row>
    <row r="9" spans="1:4" x14ac:dyDescent="0.25">
      <c r="A9" s="5" t="s">
        <v>43</v>
      </c>
      <c r="B9" s="5"/>
      <c r="C9" s="6">
        <v>2</v>
      </c>
      <c r="D9" s="10">
        <f t="shared" si="0"/>
        <v>1.6E-2</v>
      </c>
    </row>
    <row r="10" spans="1:4" x14ac:dyDescent="0.25">
      <c r="A10" s="5" t="s">
        <v>44</v>
      </c>
      <c r="B10" s="5"/>
      <c r="C10" s="6">
        <v>71</v>
      </c>
      <c r="D10" s="10">
        <f t="shared" si="0"/>
        <v>0.56799999999999995</v>
      </c>
    </row>
    <row r="11" spans="1:4" x14ac:dyDescent="0.25">
      <c r="A11" s="5" t="s">
        <v>45</v>
      </c>
      <c r="B11" s="5"/>
      <c r="C11" s="6">
        <v>52</v>
      </c>
      <c r="D11" s="10">
        <f t="shared" si="0"/>
        <v>0.41599999999999998</v>
      </c>
    </row>
    <row r="12" spans="1:4" x14ac:dyDescent="0.25">
      <c r="A12" s="5" t="s">
        <v>24</v>
      </c>
      <c r="B12" s="6"/>
      <c r="C12" s="6">
        <v>24</v>
      </c>
      <c r="D12" s="10">
        <f t="shared" si="0"/>
        <v>0.192</v>
      </c>
    </row>
    <row r="13" spans="1:4" x14ac:dyDescent="0.25">
      <c r="A13" t="s">
        <v>13</v>
      </c>
      <c r="B13" s="1"/>
      <c r="C13" s="1">
        <v>43</v>
      </c>
      <c r="D13" s="10">
        <f t="shared" si="0"/>
        <v>0.34399999999999997</v>
      </c>
    </row>
    <row r="14" spans="1:4" x14ac:dyDescent="0.25">
      <c r="A14" t="s">
        <v>46</v>
      </c>
      <c r="B14" s="1"/>
      <c r="C14" s="1">
        <v>39</v>
      </c>
      <c r="D14" s="10">
        <f t="shared" si="0"/>
        <v>0.312</v>
      </c>
    </row>
    <row r="15" spans="1:4" x14ac:dyDescent="0.25">
      <c r="A15" t="s">
        <v>17</v>
      </c>
      <c r="B15" s="1"/>
      <c r="C15" s="1">
        <v>43</v>
      </c>
      <c r="D15" s="10">
        <f t="shared" si="0"/>
        <v>0.34399999999999997</v>
      </c>
    </row>
    <row r="16" spans="1:4" x14ac:dyDescent="0.25">
      <c r="A16" t="s">
        <v>25</v>
      </c>
      <c r="B16" s="1"/>
      <c r="C16" s="1">
        <v>61</v>
      </c>
      <c r="D16" s="10">
        <f t="shared" si="0"/>
        <v>0.48799999999999999</v>
      </c>
    </row>
    <row r="17" spans="1:4" x14ac:dyDescent="0.25">
      <c r="A17" t="s">
        <v>26</v>
      </c>
      <c r="B17" s="1"/>
      <c r="C17" s="1">
        <v>64</v>
      </c>
      <c r="D17" s="10">
        <f t="shared" si="0"/>
        <v>0.51200000000000001</v>
      </c>
    </row>
    <row r="18" spans="1:4" x14ac:dyDescent="0.25">
      <c r="A18" t="s">
        <v>47</v>
      </c>
      <c r="B18" s="1"/>
      <c r="C18" s="1">
        <v>33</v>
      </c>
      <c r="D18" s="10">
        <f t="shared" si="0"/>
        <v>0.26400000000000001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B022C-5EF7-4B56-A502-57037733C81C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80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1021</v>
      </c>
      <c r="C2" s="1">
        <v>1239</v>
      </c>
      <c r="D2" s="10"/>
    </row>
    <row r="3" spans="1:4" x14ac:dyDescent="0.25">
      <c r="A3" t="s">
        <v>2</v>
      </c>
      <c r="B3" s="1">
        <v>28</v>
      </c>
      <c r="C3" s="1">
        <v>31</v>
      </c>
      <c r="D3" s="10"/>
    </row>
    <row r="4" spans="1:4" x14ac:dyDescent="0.25">
      <c r="A4" t="s">
        <v>3</v>
      </c>
      <c r="B4" s="1">
        <v>36</v>
      </c>
      <c r="C4" s="1">
        <v>39</v>
      </c>
      <c r="D4" s="10"/>
    </row>
    <row r="5" spans="1:4" x14ac:dyDescent="0.25">
      <c r="A5" s="5" t="s">
        <v>37</v>
      </c>
      <c r="B5" s="6">
        <v>2</v>
      </c>
      <c r="C5" s="6">
        <v>2</v>
      </c>
      <c r="D5" s="10">
        <f>SUM(C5/C$4)</f>
        <v>5.128205128205128E-2</v>
      </c>
    </row>
    <row r="6" spans="1:4" x14ac:dyDescent="0.25">
      <c r="A6" s="5" t="s">
        <v>19</v>
      </c>
      <c r="B6" s="6">
        <v>6</v>
      </c>
      <c r="C6" s="6">
        <v>6</v>
      </c>
      <c r="D6" s="10">
        <f>SUM(C6/C$4)</f>
        <v>0.15384615384615385</v>
      </c>
    </row>
    <row r="7" spans="1:4" x14ac:dyDescent="0.25">
      <c r="A7" s="5" t="s">
        <v>23</v>
      </c>
      <c r="B7" s="6">
        <f>SUM(B4-B6)</f>
        <v>30</v>
      </c>
      <c r="C7" s="6">
        <v>33</v>
      </c>
      <c r="D7" s="10">
        <f t="shared" ref="D7:D18" si="0">SUM(C7/C$4)</f>
        <v>0.84615384615384615</v>
      </c>
    </row>
    <row r="8" spans="1:4" x14ac:dyDescent="0.25">
      <c r="A8" s="5" t="s">
        <v>1</v>
      </c>
      <c r="B8" s="5"/>
      <c r="C8" s="8">
        <v>57.2</v>
      </c>
      <c r="D8" s="10"/>
    </row>
    <row r="9" spans="1:4" x14ac:dyDescent="0.25">
      <c r="A9" s="5" t="s">
        <v>43</v>
      </c>
      <c r="B9" s="5"/>
      <c r="C9" s="6">
        <v>3</v>
      </c>
      <c r="D9" s="10">
        <f t="shared" si="0"/>
        <v>7.6923076923076927E-2</v>
      </c>
    </row>
    <row r="10" spans="1:4" x14ac:dyDescent="0.25">
      <c r="A10" s="5" t="s">
        <v>44</v>
      </c>
      <c r="B10" s="5"/>
      <c r="C10" s="6">
        <v>25</v>
      </c>
      <c r="D10" s="10">
        <f t="shared" si="0"/>
        <v>0.64102564102564108</v>
      </c>
    </row>
    <row r="11" spans="1:4" x14ac:dyDescent="0.25">
      <c r="A11" s="5" t="s">
        <v>45</v>
      </c>
      <c r="B11" s="5"/>
      <c r="C11" s="6">
        <v>11</v>
      </c>
      <c r="D11" s="10">
        <f t="shared" si="0"/>
        <v>0.28205128205128205</v>
      </c>
    </row>
    <row r="12" spans="1:4" x14ac:dyDescent="0.25">
      <c r="A12" s="5" t="s">
        <v>24</v>
      </c>
      <c r="B12" s="6"/>
      <c r="C12" s="6">
        <v>13</v>
      </c>
      <c r="D12" s="10">
        <f t="shared" si="0"/>
        <v>0.33333333333333331</v>
      </c>
    </row>
    <row r="13" spans="1:4" x14ac:dyDescent="0.25">
      <c r="A13" t="s">
        <v>13</v>
      </c>
      <c r="B13" s="1"/>
      <c r="C13" s="1">
        <v>4</v>
      </c>
      <c r="D13" s="10">
        <f t="shared" si="0"/>
        <v>0.10256410256410256</v>
      </c>
    </row>
    <row r="14" spans="1:4" x14ac:dyDescent="0.25">
      <c r="A14" t="s">
        <v>46</v>
      </c>
      <c r="B14" s="1"/>
      <c r="C14" s="1">
        <v>11</v>
      </c>
      <c r="D14" s="10">
        <f t="shared" si="0"/>
        <v>0.28205128205128205</v>
      </c>
    </row>
    <row r="15" spans="1:4" x14ac:dyDescent="0.25">
      <c r="A15" t="s">
        <v>17</v>
      </c>
      <c r="B15" s="1"/>
      <c r="C15" s="1">
        <v>24</v>
      </c>
      <c r="D15" s="10">
        <f t="shared" si="0"/>
        <v>0.61538461538461542</v>
      </c>
    </row>
    <row r="16" spans="1:4" x14ac:dyDescent="0.25">
      <c r="A16" t="s">
        <v>25</v>
      </c>
      <c r="B16" s="1"/>
      <c r="C16" s="1">
        <v>25</v>
      </c>
      <c r="D16" s="10">
        <f t="shared" si="0"/>
        <v>0.64102564102564108</v>
      </c>
    </row>
    <row r="17" spans="1:4" x14ac:dyDescent="0.25">
      <c r="A17" t="s">
        <v>26</v>
      </c>
      <c r="B17" s="1"/>
      <c r="C17" s="1">
        <v>14</v>
      </c>
      <c r="D17" s="10">
        <f t="shared" si="0"/>
        <v>0.35897435897435898</v>
      </c>
    </row>
    <row r="18" spans="1:4" x14ac:dyDescent="0.25">
      <c r="A18" t="s">
        <v>47</v>
      </c>
      <c r="B18" s="1"/>
      <c r="C18" s="1">
        <v>22</v>
      </c>
      <c r="D18" s="10">
        <f t="shared" si="0"/>
        <v>0.5641025641025641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57CE-AB78-4F87-AA9E-F1398737863D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79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5914</v>
      </c>
      <c r="C2" s="1">
        <v>5914</v>
      </c>
      <c r="D2" s="10"/>
    </row>
    <row r="3" spans="1:4" x14ac:dyDescent="0.25">
      <c r="A3" t="s">
        <v>2</v>
      </c>
      <c r="B3" s="1">
        <v>44</v>
      </c>
      <c r="C3" s="1">
        <v>44</v>
      </c>
      <c r="D3" s="10"/>
    </row>
    <row r="4" spans="1:4" x14ac:dyDescent="0.25">
      <c r="A4" t="s">
        <v>3</v>
      </c>
      <c r="B4" s="1">
        <v>53</v>
      </c>
      <c r="C4" s="1">
        <v>53</v>
      </c>
      <c r="D4" s="10"/>
    </row>
    <row r="5" spans="1:4" x14ac:dyDescent="0.25">
      <c r="A5" s="5" t="s">
        <v>37</v>
      </c>
      <c r="B5" s="6"/>
      <c r="C5" s="6"/>
      <c r="D5" s="10">
        <f>SUM(C5/C$4)</f>
        <v>0</v>
      </c>
    </row>
    <row r="6" spans="1:4" x14ac:dyDescent="0.25">
      <c r="A6" s="5" t="s">
        <v>19</v>
      </c>
      <c r="B6" s="6">
        <v>13</v>
      </c>
      <c r="C6" s="6">
        <v>13</v>
      </c>
      <c r="D6" s="10">
        <f>SUM(C6/C$4)</f>
        <v>0.24528301886792453</v>
      </c>
    </row>
    <row r="7" spans="1:4" x14ac:dyDescent="0.25">
      <c r="A7" s="5" t="s">
        <v>23</v>
      </c>
      <c r="B7" s="6">
        <f>SUM(B4-B6)</f>
        <v>40</v>
      </c>
      <c r="C7" s="6">
        <v>40</v>
      </c>
      <c r="D7" s="10">
        <f t="shared" ref="D7:D18" si="0">SUM(C7/C$4)</f>
        <v>0.75471698113207553</v>
      </c>
    </row>
    <row r="8" spans="1:4" x14ac:dyDescent="0.25">
      <c r="A8" s="5" t="s">
        <v>1</v>
      </c>
      <c r="B8" s="5"/>
      <c r="C8" s="8">
        <v>70.7</v>
      </c>
      <c r="D8" s="10"/>
    </row>
    <row r="9" spans="1:4" x14ac:dyDescent="0.25">
      <c r="A9" s="5" t="s">
        <v>43</v>
      </c>
      <c r="B9" s="5"/>
      <c r="C9" s="6"/>
      <c r="D9" s="10">
        <f t="shared" si="0"/>
        <v>0</v>
      </c>
    </row>
    <row r="10" spans="1:4" x14ac:dyDescent="0.25">
      <c r="A10" s="5" t="s">
        <v>44</v>
      </c>
      <c r="B10" s="5"/>
      <c r="C10" s="6">
        <v>14</v>
      </c>
      <c r="D10" s="10">
        <f t="shared" si="0"/>
        <v>0.26415094339622641</v>
      </c>
    </row>
    <row r="11" spans="1:4" x14ac:dyDescent="0.25">
      <c r="A11" s="5" t="s">
        <v>45</v>
      </c>
      <c r="B11" s="5"/>
      <c r="C11" s="6">
        <v>39</v>
      </c>
      <c r="D11" s="10">
        <f t="shared" si="0"/>
        <v>0.73584905660377353</v>
      </c>
    </row>
    <row r="12" spans="1:4" x14ac:dyDescent="0.25">
      <c r="A12" s="5" t="s">
        <v>24</v>
      </c>
      <c r="B12" s="6"/>
      <c r="C12" s="6">
        <v>20</v>
      </c>
      <c r="D12" s="10">
        <f t="shared" si="0"/>
        <v>0.37735849056603776</v>
      </c>
    </row>
    <row r="13" spans="1:4" x14ac:dyDescent="0.25">
      <c r="A13" t="s">
        <v>13</v>
      </c>
      <c r="B13" s="1"/>
      <c r="C13" s="1">
        <v>29</v>
      </c>
      <c r="D13" s="10">
        <f t="shared" si="0"/>
        <v>0.54716981132075471</v>
      </c>
    </row>
    <row r="14" spans="1:4" x14ac:dyDescent="0.25">
      <c r="A14" t="s">
        <v>46</v>
      </c>
      <c r="B14" s="1"/>
      <c r="C14" s="1">
        <v>11</v>
      </c>
      <c r="D14" s="10">
        <f t="shared" si="0"/>
        <v>0.20754716981132076</v>
      </c>
    </row>
    <row r="15" spans="1:4" x14ac:dyDescent="0.25">
      <c r="A15" t="s">
        <v>17</v>
      </c>
      <c r="B15" s="1"/>
      <c r="C15" s="1">
        <v>13</v>
      </c>
      <c r="D15" s="10">
        <f t="shared" si="0"/>
        <v>0.24528301886792453</v>
      </c>
    </row>
    <row r="16" spans="1:4" x14ac:dyDescent="0.25">
      <c r="A16" t="s">
        <v>25</v>
      </c>
      <c r="B16" s="1"/>
      <c r="C16" s="1">
        <v>19</v>
      </c>
      <c r="D16" s="10">
        <f t="shared" si="0"/>
        <v>0.35849056603773582</v>
      </c>
    </row>
    <row r="17" spans="1:4" x14ac:dyDescent="0.25">
      <c r="A17" t="s">
        <v>26</v>
      </c>
      <c r="B17" s="1"/>
      <c r="C17" s="1">
        <v>34</v>
      </c>
      <c r="D17" s="10">
        <f t="shared" si="0"/>
        <v>0.64150943396226412</v>
      </c>
    </row>
    <row r="18" spans="1:4" x14ac:dyDescent="0.25">
      <c r="A18" t="s">
        <v>47</v>
      </c>
      <c r="B18" s="1"/>
      <c r="C18" s="1">
        <v>15</v>
      </c>
      <c r="D18" s="10">
        <f t="shared" si="0"/>
        <v>0.28301886792452829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18157-0EAF-4428-BAF2-CDF0990AA208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78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10970</v>
      </c>
      <c r="C2" s="1">
        <v>10970</v>
      </c>
      <c r="D2" s="10"/>
    </row>
    <row r="3" spans="1:4" x14ac:dyDescent="0.25">
      <c r="A3" t="s">
        <v>2</v>
      </c>
      <c r="B3" s="1">
        <v>86</v>
      </c>
      <c r="C3" s="1">
        <v>86</v>
      </c>
      <c r="D3" s="10"/>
    </row>
    <row r="4" spans="1:4" x14ac:dyDescent="0.25">
      <c r="A4" t="s">
        <v>3</v>
      </c>
      <c r="B4" s="1">
        <v>127</v>
      </c>
      <c r="C4" s="1">
        <v>127</v>
      </c>
      <c r="D4" s="10"/>
    </row>
    <row r="5" spans="1:4" x14ac:dyDescent="0.25">
      <c r="A5" s="5" t="s">
        <v>37</v>
      </c>
      <c r="B5" s="6">
        <v>8</v>
      </c>
      <c r="C5" s="6">
        <v>8</v>
      </c>
      <c r="D5" s="10">
        <f>SUM(C5/C$4)</f>
        <v>6.2992125984251968E-2</v>
      </c>
    </row>
    <row r="6" spans="1:4" x14ac:dyDescent="0.25">
      <c r="A6" s="5" t="s">
        <v>19</v>
      </c>
      <c r="B6" s="6">
        <v>40</v>
      </c>
      <c r="C6" s="6">
        <v>40</v>
      </c>
      <c r="D6" s="10">
        <f>SUM(C6/C$4)</f>
        <v>0.31496062992125984</v>
      </c>
    </row>
    <row r="7" spans="1:4" x14ac:dyDescent="0.25">
      <c r="A7" s="5" t="s">
        <v>23</v>
      </c>
      <c r="B7" s="6">
        <f>SUM(B4-B6)</f>
        <v>87</v>
      </c>
      <c r="C7" s="6">
        <v>87</v>
      </c>
      <c r="D7" s="10">
        <f t="shared" ref="D7:D18" si="0">SUM(C7/C$4)</f>
        <v>0.68503937007874016</v>
      </c>
    </row>
    <row r="8" spans="1:4" x14ac:dyDescent="0.25">
      <c r="A8" s="5" t="s">
        <v>1</v>
      </c>
      <c r="B8" s="5"/>
      <c r="C8" s="8">
        <v>65</v>
      </c>
      <c r="D8" s="10"/>
    </row>
    <row r="9" spans="1:4" x14ac:dyDescent="0.25">
      <c r="A9" s="5" t="s">
        <v>43</v>
      </c>
      <c r="B9" s="5"/>
      <c r="C9" s="6">
        <v>3</v>
      </c>
      <c r="D9" s="10">
        <f t="shared" si="0"/>
        <v>2.3622047244094488E-2</v>
      </c>
    </row>
    <row r="10" spans="1:4" x14ac:dyDescent="0.25">
      <c r="A10" s="5" t="s">
        <v>44</v>
      </c>
      <c r="B10" s="5"/>
      <c r="C10" s="6">
        <v>55</v>
      </c>
      <c r="D10" s="10">
        <f t="shared" si="0"/>
        <v>0.43307086614173229</v>
      </c>
    </row>
    <row r="11" spans="1:4" x14ac:dyDescent="0.25">
      <c r="A11" s="5" t="s">
        <v>45</v>
      </c>
      <c r="B11" s="5"/>
      <c r="C11" s="6">
        <v>69</v>
      </c>
      <c r="D11" s="10">
        <f t="shared" si="0"/>
        <v>0.54330708661417326</v>
      </c>
    </row>
    <row r="12" spans="1:4" x14ac:dyDescent="0.25">
      <c r="A12" s="5" t="s">
        <v>24</v>
      </c>
      <c r="B12" s="6"/>
      <c r="C12" s="6">
        <v>29</v>
      </c>
      <c r="D12" s="10">
        <f t="shared" si="0"/>
        <v>0.2283464566929134</v>
      </c>
    </row>
    <row r="13" spans="1:4" x14ac:dyDescent="0.25">
      <c r="A13" t="s">
        <v>13</v>
      </c>
      <c r="B13" s="1"/>
      <c r="C13" s="1">
        <v>37</v>
      </c>
      <c r="D13" s="10">
        <f t="shared" si="0"/>
        <v>0.29133858267716534</v>
      </c>
    </row>
    <row r="14" spans="1:4" x14ac:dyDescent="0.25">
      <c r="A14" t="s">
        <v>46</v>
      </c>
      <c r="B14" s="1"/>
      <c r="C14" s="1">
        <v>32</v>
      </c>
      <c r="D14" s="10">
        <f t="shared" si="0"/>
        <v>0.25196850393700787</v>
      </c>
    </row>
    <row r="15" spans="1:4" x14ac:dyDescent="0.25">
      <c r="A15" t="s">
        <v>17</v>
      </c>
      <c r="B15" s="1"/>
      <c r="C15" s="1">
        <v>58</v>
      </c>
      <c r="D15" s="10">
        <f t="shared" si="0"/>
        <v>0.45669291338582679</v>
      </c>
    </row>
    <row r="16" spans="1:4" x14ac:dyDescent="0.25">
      <c r="A16" t="s">
        <v>25</v>
      </c>
      <c r="B16" s="1"/>
      <c r="C16" s="1">
        <v>72</v>
      </c>
      <c r="D16" s="10">
        <f t="shared" si="0"/>
        <v>0.56692913385826771</v>
      </c>
    </row>
    <row r="17" spans="1:4" x14ac:dyDescent="0.25">
      <c r="A17" t="s">
        <v>26</v>
      </c>
      <c r="B17" s="1"/>
      <c r="C17" s="1">
        <v>55</v>
      </c>
      <c r="D17" s="10">
        <f t="shared" si="0"/>
        <v>0.43307086614173229</v>
      </c>
    </row>
    <row r="18" spans="1:4" x14ac:dyDescent="0.25">
      <c r="A18" t="s">
        <v>47</v>
      </c>
      <c r="B18" s="1"/>
      <c r="C18" s="1">
        <v>36</v>
      </c>
      <c r="D18" s="10">
        <f t="shared" si="0"/>
        <v>0.28346456692913385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60FD-8A8B-4262-AE42-0574B8F71632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77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9473</v>
      </c>
      <c r="C2" s="1">
        <v>9795</v>
      </c>
      <c r="D2" s="10"/>
    </row>
    <row r="3" spans="1:4" x14ac:dyDescent="0.25">
      <c r="A3" t="s">
        <v>2</v>
      </c>
      <c r="B3" s="1">
        <v>309</v>
      </c>
      <c r="C3" s="1">
        <v>329</v>
      </c>
      <c r="D3" s="10"/>
    </row>
    <row r="4" spans="1:4" x14ac:dyDescent="0.25">
      <c r="A4" t="s">
        <v>3</v>
      </c>
      <c r="B4" s="1">
        <v>456</v>
      </c>
      <c r="C4" s="1">
        <v>480</v>
      </c>
      <c r="D4" s="10"/>
    </row>
    <row r="5" spans="1:4" x14ac:dyDescent="0.25">
      <c r="A5" s="5" t="s">
        <v>37</v>
      </c>
      <c r="B5" s="6">
        <v>8</v>
      </c>
      <c r="C5" s="6">
        <v>8</v>
      </c>
      <c r="D5" s="10">
        <f>SUM(C5/C$4)</f>
        <v>1.6666666666666666E-2</v>
      </c>
    </row>
    <row r="6" spans="1:4" x14ac:dyDescent="0.25">
      <c r="A6" s="5" t="s">
        <v>19</v>
      </c>
      <c r="B6" s="6">
        <v>165</v>
      </c>
      <c r="C6" s="6">
        <v>180</v>
      </c>
      <c r="D6" s="10">
        <f>SUM(C6/C$4)</f>
        <v>0.375</v>
      </c>
    </row>
    <row r="7" spans="1:4" x14ac:dyDescent="0.25">
      <c r="A7" s="5" t="s">
        <v>23</v>
      </c>
      <c r="B7" s="6">
        <f>SUM(B4-B6)</f>
        <v>291</v>
      </c>
      <c r="C7" s="6">
        <v>300</v>
      </c>
      <c r="D7" s="10">
        <f t="shared" ref="D7:D18" si="0">SUM(C7/C$4)</f>
        <v>0.625</v>
      </c>
    </row>
    <row r="8" spans="1:4" x14ac:dyDescent="0.25">
      <c r="A8" s="5" t="s">
        <v>1</v>
      </c>
      <c r="B8" s="5"/>
      <c r="C8" s="8">
        <v>64.7</v>
      </c>
      <c r="D8" s="10"/>
    </row>
    <row r="9" spans="1:4" x14ac:dyDescent="0.25">
      <c r="A9" s="5" t="s">
        <v>43</v>
      </c>
      <c r="B9" s="5"/>
      <c r="C9" s="6">
        <v>17</v>
      </c>
      <c r="D9" s="10">
        <f t="shared" si="0"/>
        <v>3.5416666666666666E-2</v>
      </c>
    </row>
    <row r="10" spans="1:4" x14ac:dyDescent="0.25">
      <c r="A10" s="5" t="s">
        <v>44</v>
      </c>
      <c r="B10" s="5"/>
      <c r="C10" s="6">
        <v>192</v>
      </c>
      <c r="D10" s="10">
        <f t="shared" si="0"/>
        <v>0.4</v>
      </c>
    </row>
    <row r="11" spans="1:4" x14ac:dyDescent="0.25">
      <c r="A11" s="5" t="s">
        <v>45</v>
      </c>
      <c r="B11" s="5"/>
      <c r="C11" s="6">
        <v>271</v>
      </c>
      <c r="D11" s="10">
        <f t="shared" si="0"/>
        <v>0.56458333333333333</v>
      </c>
    </row>
    <row r="12" spans="1:4" x14ac:dyDescent="0.25">
      <c r="A12" s="5" t="s">
        <v>24</v>
      </c>
      <c r="B12" s="6"/>
      <c r="C12" s="6">
        <v>123</v>
      </c>
      <c r="D12" s="10">
        <f t="shared" si="0"/>
        <v>0.25624999999999998</v>
      </c>
    </row>
    <row r="13" spans="1:4" x14ac:dyDescent="0.25">
      <c r="A13" t="s">
        <v>13</v>
      </c>
      <c r="B13" s="1"/>
      <c r="C13" s="1">
        <v>230</v>
      </c>
      <c r="D13" s="10">
        <f t="shared" si="0"/>
        <v>0.47916666666666669</v>
      </c>
    </row>
    <row r="14" spans="1:4" x14ac:dyDescent="0.25">
      <c r="A14" t="s">
        <v>46</v>
      </c>
      <c r="B14" s="1"/>
      <c r="C14" s="1">
        <v>108</v>
      </c>
      <c r="D14" s="10">
        <f t="shared" si="0"/>
        <v>0.22500000000000001</v>
      </c>
    </row>
    <row r="15" spans="1:4" x14ac:dyDescent="0.25">
      <c r="A15" t="s">
        <v>17</v>
      </c>
      <c r="B15" s="1"/>
      <c r="C15" s="1">
        <v>142</v>
      </c>
      <c r="D15" s="10">
        <f t="shared" si="0"/>
        <v>0.29583333333333334</v>
      </c>
    </row>
    <row r="16" spans="1:4" x14ac:dyDescent="0.25">
      <c r="A16" t="s">
        <v>25</v>
      </c>
      <c r="B16" s="1"/>
      <c r="C16" s="1">
        <v>253</v>
      </c>
      <c r="D16" s="10">
        <f t="shared" si="0"/>
        <v>0.52708333333333335</v>
      </c>
    </row>
    <row r="17" spans="1:4" x14ac:dyDescent="0.25">
      <c r="A17" t="s">
        <v>26</v>
      </c>
      <c r="B17" s="1"/>
      <c r="C17" s="1">
        <v>227</v>
      </c>
      <c r="D17" s="10">
        <f t="shared" si="0"/>
        <v>0.47291666666666665</v>
      </c>
    </row>
    <row r="18" spans="1:4" x14ac:dyDescent="0.25">
      <c r="A18" t="s">
        <v>47</v>
      </c>
      <c r="B18" s="1"/>
      <c r="C18" s="1">
        <v>133</v>
      </c>
      <c r="D18" s="10">
        <f t="shared" si="0"/>
        <v>0.27708333333333335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8AE41-77DC-46E1-8831-96A8D0379F30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76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886</v>
      </c>
      <c r="C2" s="1">
        <v>957</v>
      </c>
      <c r="D2" s="10"/>
    </row>
    <row r="3" spans="1:4" x14ac:dyDescent="0.25">
      <c r="A3" t="s">
        <v>2</v>
      </c>
      <c r="B3" s="1">
        <v>82</v>
      </c>
      <c r="C3" s="1">
        <v>95</v>
      </c>
      <c r="D3" s="10"/>
    </row>
    <row r="4" spans="1:4" x14ac:dyDescent="0.25">
      <c r="A4" t="s">
        <v>3</v>
      </c>
      <c r="B4" s="1">
        <v>106</v>
      </c>
      <c r="C4" s="1">
        <v>121</v>
      </c>
      <c r="D4" s="10"/>
    </row>
    <row r="5" spans="1:4" x14ac:dyDescent="0.25">
      <c r="A5" s="5" t="s">
        <v>37</v>
      </c>
      <c r="B5" s="6">
        <v>32</v>
      </c>
      <c r="C5" s="6">
        <v>34</v>
      </c>
      <c r="D5" s="10">
        <f>SUM(C5/C$4)</f>
        <v>0.28099173553719009</v>
      </c>
    </row>
    <row r="6" spans="1:4" x14ac:dyDescent="0.25">
      <c r="A6" s="5" t="s">
        <v>19</v>
      </c>
      <c r="B6" s="6">
        <v>44</v>
      </c>
      <c r="C6" s="6">
        <v>52</v>
      </c>
      <c r="D6" s="10">
        <f>SUM(C6/C$4)</f>
        <v>0.42975206611570249</v>
      </c>
    </row>
    <row r="7" spans="1:4" x14ac:dyDescent="0.25">
      <c r="A7" s="5" t="s">
        <v>23</v>
      </c>
      <c r="B7" s="6">
        <f>SUM(B4-B6)</f>
        <v>62</v>
      </c>
      <c r="C7" s="6">
        <v>69</v>
      </c>
      <c r="D7" s="10">
        <f t="shared" ref="D7:D18" si="0">SUM(C7/C$4)</f>
        <v>0.57024793388429751</v>
      </c>
    </row>
    <row r="8" spans="1:4" x14ac:dyDescent="0.25">
      <c r="A8" s="5" t="s">
        <v>1</v>
      </c>
      <c r="B8" s="5"/>
      <c r="C8" s="8">
        <v>59.9</v>
      </c>
      <c r="D8" s="10"/>
    </row>
    <row r="9" spans="1:4" x14ac:dyDescent="0.25">
      <c r="A9" s="5" t="s">
        <v>43</v>
      </c>
      <c r="B9" s="5"/>
      <c r="C9" s="6"/>
      <c r="D9" s="10">
        <f t="shared" si="0"/>
        <v>0</v>
      </c>
    </row>
    <row r="10" spans="1:4" x14ac:dyDescent="0.25">
      <c r="A10" s="5" t="s">
        <v>44</v>
      </c>
      <c r="B10" s="5"/>
      <c r="C10" s="6">
        <v>94</v>
      </c>
      <c r="D10" s="10">
        <f t="shared" si="0"/>
        <v>0.77685950413223137</v>
      </c>
    </row>
    <row r="11" spans="1:4" x14ac:dyDescent="0.25">
      <c r="A11" s="5" t="s">
        <v>45</v>
      </c>
      <c r="B11" s="5"/>
      <c r="C11" s="6">
        <v>27</v>
      </c>
      <c r="D11" s="10">
        <f t="shared" si="0"/>
        <v>0.2231404958677686</v>
      </c>
    </row>
    <row r="12" spans="1:4" x14ac:dyDescent="0.25">
      <c r="A12" s="5" t="s">
        <v>24</v>
      </c>
      <c r="B12" s="6"/>
      <c r="C12" s="6">
        <v>24</v>
      </c>
      <c r="D12" s="10">
        <f t="shared" si="0"/>
        <v>0.19834710743801653</v>
      </c>
    </row>
    <row r="13" spans="1:4" x14ac:dyDescent="0.25">
      <c r="A13" t="s">
        <v>13</v>
      </c>
      <c r="B13" s="1"/>
      <c r="C13" s="1">
        <v>18</v>
      </c>
      <c r="D13" s="10">
        <f t="shared" si="0"/>
        <v>0.1487603305785124</v>
      </c>
    </row>
    <row r="14" spans="1:4" x14ac:dyDescent="0.25">
      <c r="A14" t="s">
        <v>46</v>
      </c>
      <c r="B14" s="1"/>
      <c r="C14" s="1">
        <v>49</v>
      </c>
      <c r="D14" s="10">
        <f t="shared" si="0"/>
        <v>0.4049586776859504</v>
      </c>
    </row>
    <row r="15" spans="1:4" x14ac:dyDescent="0.25">
      <c r="A15" t="s">
        <v>17</v>
      </c>
      <c r="B15" s="1"/>
      <c r="C15" s="1">
        <v>54</v>
      </c>
      <c r="D15" s="10">
        <f t="shared" si="0"/>
        <v>0.4462809917355372</v>
      </c>
    </row>
    <row r="16" spans="1:4" x14ac:dyDescent="0.25">
      <c r="A16" t="s">
        <v>25</v>
      </c>
      <c r="B16" s="1"/>
      <c r="C16" s="1">
        <v>77</v>
      </c>
      <c r="D16" s="10">
        <f t="shared" si="0"/>
        <v>0.63636363636363635</v>
      </c>
    </row>
    <row r="17" spans="1:4" x14ac:dyDescent="0.25">
      <c r="A17" t="s">
        <v>26</v>
      </c>
      <c r="B17" s="1"/>
      <c r="C17" s="1">
        <v>44</v>
      </c>
      <c r="D17" s="10">
        <f t="shared" si="0"/>
        <v>0.36363636363636365</v>
      </c>
    </row>
    <row r="18" spans="1:4" x14ac:dyDescent="0.25">
      <c r="A18" t="s">
        <v>47</v>
      </c>
      <c r="B18" s="1"/>
      <c r="C18" s="1">
        <v>40</v>
      </c>
      <c r="D18" s="10">
        <f t="shared" si="0"/>
        <v>0.33057851239669422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2A1CF-8092-422A-BE68-1D7C36B1247F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75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546</v>
      </c>
      <c r="C2" s="1">
        <v>554</v>
      </c>
      <c r="D2" s="10"/>
    </row>
    <row r="3" spans="1:4" x14ac:dyDescent="0.25">
      <c r="A3" t="s">
        <v>2</v>
      </c>
      <c r="B3" s="1">
        <v>39</v>
      </c>
      <c r="C3" s="1">
        <v>41</v>
      </c>
      <c r="D3" s="10"/>
    </row>
    <row r="4" spans="1:4" x14ac:dyDescent="0.25">
      <c r="A4" t="s">
        <v>3</v>
      </c>
      <c r="B4" s="1">
        <v>53</v>
      </c>
      <c r="C4" s="1">
        <v>55</v>
      </c>
      <c r="D4" s="10"/>
    </row>
    <row r="5" spans="1:4" x14ac:dyDescent="0.25">
      <c r="A5" s="5" t="s">
        <v>37</v>
      </c>
      <c r="B5" s="6">
        <v>4</v>
      </c>
      <c r="C5" s="6">
        <v>6</v>
      </c>
      <c r="D5" s="10">
        <f>SUM(C5/C$4)</f>
        <v>0.10909090909090909</v>
      </c>
    </row>
    <row r="6" spans="1:4" x14ac:dyDescent="0.25">
      <c r="A6" s="5" t="s">
        <v>19</v>
      </c>
      <c r="B6" s="6">
        <v>23</v>
      </c>
      <c r="C6" s="6">
        <v>25</v>
      </c>
      <c r="D6" s="10">
        <f>SUM(C6/C$4)</f>
        <v>0.45454545454545453</v>
      </c>
    </row>
    <row r="7" spans="1:4" x14ac:dyDescent="0.25">
      <c r="A7" s="5" t="s">
        <v>23</v>
      </c>
      <c r="B7" s="6">
        <f>SUM(B4-B6)</f>
        <v>30</v>
      </c>
      <c r="C7" s="6">
        <v>30</v>
      </c>
      <c r="D7" s="10">
        <f t="shared" ref="D7:D18" si="0">SUM(C7/C$4)</f>
        <v>0.54545454545454541</v>
      </c>
    </row>
    <row r="8" spans="1:4" x14ac:dyDescent="0.25">
      <c r="A8" s="5" t="s">
        <v>1</v>
      </c>
      <c r="B8" s="5"/>
      <c r="C8" s="8">
        <v>57.7</v>
      </c>
      <c r="D8" s="10"/>
    </row>
    <row r="9" spans="1:4" x14ac:dyDescent="0.25">
      <c r="A9" s="5" t="s">
        <v>43</v>
      </c>
      <c r="B9" s="5"/>
      <c r="C9" s="6">
        <v>5</v>
      </c>
      <c r="D9" s="10">
        <f t="shared" si="0"/>
        <v>9.0909090909090912E-2</v>
      </c>
    </row>
    <row r="10" spans="1:4" x14ac:dyDescent="0.25">
      <c r="A10" s="5" t="s">
        <v>44</v>
      </c>
      <c r="B10" s="5"/>
      <c r="C10" s="6">
        <v>36</v>
      </c>
      <c r="D10" s="10">
        <f t="shared" si="0"/>
        <v>0.65454545454545454</v>
      </c>
    </row>
    <row r="11" spans="1:4" x14ac:dyDescent="0.25">
      <c r="A11" s="5" t="s">
        <v>45</v>
      </c>
      <c r="B11" s="5"/>
      <c r="C11" s="6">
        <v>14</v>
      </c>
      <c r="D11" s="10">
        <f t="shared" si="0"/>
        <v>0.25454545454545452</v>
      </c>
    </row>
    <row r="12" spans="1:4" x14ac:dyDescent="0.25">
      <c r="A12" s="5" t="s">
        <v>24</v>
      </c>
      <c r="B12" s="6"/>
      <c r="C12" s="6">
        <v>3</v>
      </c>
      <c r="D12" s="10">
        <f t="shared" si="0"/>
        <v>5.4545454545454543E-2</v>
      </c>
    </row>
    <row r="13" spans="1:4" x14ac:dyDescent="0.25">
      <c r="A13" t="s">
        <v>13</v>
      </c>
      <c r="B13" s="1"/>
      <c r="C13" s="1">
        <v>9</v>
      </c>
      <c r="D13" s="10">
        <f t="shared" si="0"/>
        <v>0.16363636363636364</v>
      </c>
    </row>
    <row r="14" spans="1:4" x14ac:dyDescent="0.25">
      <c r="A14" t="s">
        <v>46</v>
      </c>
      <c r="B14" s="1"/>
      <c r="C14" s="1">
        <v>16</v>
      </c>
      <c r="D14" s="10">
        <f t="shared" si="0"/>
        <v>0.29090909090909089</v>
      </c>
    </row>
    <row r="15" spans="1:4" x14ac:dyDescent="0.25">
      <c r="A15" t="s">
        <v>17</v>
      </c>
      <c r="B15" s="1"/>
      <c r="C15" s="1">
        <v>30</v>
      </c>
      <c r="D15" s="10">
        <f t="shared" si="0"/>
        <v>0.54545454545454541</v>
      </c>
    </row>
    <row r="16" spans="1:4" x14ac:dyDescent="0.25">
      <c r="A16" t="s">
        <v>25</v>
      </c>
      <c r="B16" s="1"/>
      <c r="C16" s="1">
        <v>39</v>
      </c>
      <c r="D16" s="10">
        <f t="shared" si="0"/>
        <v>0.70909090909090911</v>
      </c>
    </row>
    <row r="17" spans="1:4" x14ac:dyDescent="0.25">
      <c r="A17" t="s">
        <v>26</v>
      </c>
      <c r="B17" s="1"/>
      <c r="C17" s="1">
        <v>16</v>
      </c>
      <c r="D17" s="10">
        <f t="shared" si="0"/>
        <v>0.29090909090909089</v>
      </c>
    </row>
    <row r="18" spans="1:4" x14ac:dyDescent="0.25">
      <c r="A18" t="s">
        <v>47</v>
      </c>
      <c r="B18" s="1"/>
      <c r="C18" s="1">
        <v>27</v>
      </c>
      <c r="D18" s="10">
        <f t="shared" si="0"/>
        <v>0.49090909090909091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EA13-22D1-4BD0-949F-A5B36D7CDA96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74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2476</v>
      </c>
      <c r="C2" s="1">
        <v>6415</v>
      </c>
      <c r="D2" s="10"/>
    </row>
    <row r="3" spans="1:4" x14ac:dyDescent="0.25">
      <c r="A3" t="s">
        <v>2</v>
      </c>
      <c r="B3" s="1">
        <v>27</v>
      </c>
      <c r="C3" s="1">
        <v>31</v>
      </c>
      <c r="D3" s="10"/>
    </row>
    <row r="4" spans="1:4" x14ac:dyDescent="0.25">
      <c r="A4" t="s">
        <v>3</v>
      </c>
      <c r="B4" s="1">
        <v>27</v>
      </c>
      <c r="C4" s="1">
        <v>31</v>
      </c>
      <c r="D4" s="10"/>
    </row>
    <row r="5" spans="1:4" x14ac:dyDescent="0.25">
      <c r="A5" s="5" t="s">
        <v>37</v>
      </c>
      <c r="B5" s="6"/>
      <c r="C5" s="6"/>
      <c r="D5" s="10">
        <f>SUM(C5/C$4)</f>
        <v>0</v>
      </c>
    </row>
    <row r="6" spans="1:4" x14ac:dyDescent="0.25">
      <c r="A6" s="5" t="s">
        <v>19</v>
      </c>
      <c r="B6" s="6">
        <v>7</v>
      </c>
      <c r="C6" s="6">
        <v>8</v>
      </c>
      <c r="D6" s="10">
        <f>SUM(C6/C$4)</f>
        <v>0.25806451612903225</v>
      </c>
    </row>
    <row r="7" spans="1:4" x14ac:dyDescent="0.25">
      <c r="A7" s="5" t="s">
        <v>23</v>
      </c>
      <c r="B7" s="6">
        <f>SUM(B4-B6)</f>
        <v>20</v>
      </c>
      <c r="C7" s="6">
        <v>23</v>
      </c>
      <c r="D7" s="10">
        <f t="shared" ref="D7:D18" si="0">SUM(C7/C$4)</f>
        <v>0.74193548387096775</v>
      </c>
    </row>
    <row r="8" spans="1:4" x14ac:dyDescent="0.25">
      <c r="A8" s="5" t="s">
        <v>1</v>
      </c>
      <c r="B8" s="5"/>
      <c r="C8" s="8">
        <v>57.5</v>
      </c>
      <c r="D8" s="10"/>
    </row>
    <row r="9" spans="1:4" x14ac:dyDescent="0.25">
      <c r="A9" s="5" t="s">
        <v>43</v>
      </c>
      <c r="B9" s="5"/>
      <c r="C9" s="6"/>
      <c r="D9" s="10">
        <f t="shared" si="0"/>
        <v>0</v>
      </c>
    </row>
    <row r="10" spans="1:4" x14ac:dyDescent="0.25">
      <c r="A10" s="5" t="s">
        <v>44</v>
      </c>
      <c r="B10" s="5"/>
      <c r="C10" s="6">
        <v>22</v>
      </c>
      <c r="D10" s="10">
        <f t="shared" si="0"/>
        <v>0.70967741935483875</v>
      </c>
    </row>
    <row r="11" spans="1:4" x14ac:dyDescent="0.25">
      <c r="A11" s="5" t="s">
        <v>45</v>
      </c>
      <c r="B11" s="5"/>
      <c r="C11" s="6">
        <v>9</v>
      </c>
      <c r="D11" s="10">
        <f t="shared" si="0"/>
        <v>0.29032258064516131</v>
      </c>
    </row>
    <row r="12" spans="1:4" x14ac:dyDescent="0.25">
      <c r="A12" s="5" t="s">
        <v>24</v>
      </c>
      <c r="B12" s="6"/>
      <c r="C12" s="6">
        <v>1</v>
      </c>
      <c r="D12" s="10">
        <f t="shared" si="0"/>
        <v>3.2258064516129031E-2</v>
      </c>
    </row>
    <row r="13" spans="1:4" x14ac:dyDescent="0.25">
      <c r="A13" t="s">
        <v>13</v>
      </c>
      <c r="B13" s="1"/>
      <c r="C13" s="1">
        <v>9</v>
      </c>
      <c r="D13" s="10">
        <f t="shared" si="0"/>
        <v>0.29032258064516131</v>
      </c>
    </row>
    <row r="14" spans="1:4" x14ac:dyDescent="0.25">
      <c r="A14" t="s">
        <v>46</v>
      </c>
      <c r="B14" s="1"/>
      <c r="C14" s="1">
        <v>13</v>
      </c>
      <c r="D14" s="10">
        <f t="shared" si="0"/>
        <v>0.41935483870967744</v>
      </c>
    </row>
    <row r="15" spans="1:4" x14ac:dyDescent="0.25">
      <c r="A15" t="s">
        <v>17</v>
      </c>
      <c r="B15" s="1"/>
      <c r="C15" s="1">
        <v>9</v>
      </c>
      <c r="D15" s="10">
        <f t="shared" si="0"/>
        <v>0.29032258064516131</v>
      </c>
    </row>
    <row r="16" spans="1:4" x14ac:dyDescent="0.25">
      <c r="A16" t="s">
        <v>25</v>
      </c>
      <c r="B16" s="1"/>
      <c r="C16" s="1">
        <v>21</v>
      </c>
      <c r="D16" s="10">
        <f t="shared" si="0"/>
        <v>0.67741935483870963</v>
      </c>
    </row>
    <row r="17" spans="1:4" x14ac:dyDescent="0.25">
      <c r="A17" t="s">
        <v>26</v>
      </c>
      <c r="B17" s="1"/>
      <c r="C17" s="1">
        <v>10</v>
      </c>
      <c r="D17" s="10">
        <f t="shared" si="0"/>
        <v>0.32258064516129031</v>
      </c>
    </row>
    <row r="18" spans="1:4" x14ac:dyDescent="0.25">
      <c r="A18" t="s">
        <v>47</v>
      </c>
      <c r="B18" s="1"/>
      <c r="C18" s="1">
        <v>5</v>
      </c>
      <c r="D18" s="10">
        <f t="shared" si="0"/>
        <v>0.16129032258064516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7D625-43C1-4962-978D-5F002F1D1E5F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  <col min="10" max="10" width="146.7109375" bestFit="1" customWidth="1"/>
  </cols>
  <sheetData>
    <row r="1" spans="1:4" ht="60" x14ac:dyDescent="0.25">
      <c r="A1" s="2" t="s">
        <v>73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1054</v>
      </c>
      <c r="C2" s="1">
        <v>1076</v>
      </c>
      <c r="D2" s="10"/>
    </row>
    <row r="3" spans="1:4" x14ac:dyDescent="0.25">
      <c r="A3" t="s">
        <v>2</v>
      </c>
      <c r="B3" s="1">
        <v>47</v>
      </c>
      <c r="C3" s="1">
        <v>49</v>
      </c>
      <c r="D3" s="10"/>
    </row>
    <row r="4" spans="1:4" x14ac:dyDescent="0.25">
      <c r="A4" t="s">
        <v>3</v>
      </c>
      <c r="B4" s="1">
        <v>58</v>
      </c>
      <c r="C4" s="1">
        <v>60</v>
      </c>
      <c r="D4" s="10"/>
    </row>
    <row r="5" spans="1:4" x14ac:dyDescent="0.25">
      <c r="A5" s="5" t="s">
        <v>37</v>
      </c>
      <c r="B5" s="6"/>
      <c r="C5" s="6"/>
      <c r="D5" s="10">
        <f>SUM(C5/C$4)</f>
        <v>0</v>
      </c>
    </row>
    <row r="6" spans="1:4" x14ac:dyDescent="0.25">
      <c r="A6" s="5" t="s">
        <v>19</v>
      </c>
      <c r="B6" s="6">
        <v>22</v>
      </c>
      <c r="C6" s="6">
        <v>22</v>
      </c>
      <c r="D6" s="10">
        <f>SUM(C6/C$4)</f>
        <v>0.36666666666666664</v>
      </c>
    </row>
    <row r="7" spans="1:4" x14ac:dyDescent="0.25">
      <c r="A7" s="5" t="s">
        <v>23</v>
      </c>
      <c r="B7" s="6">
        <f>SUM(B4-B6)</f>
        <v>36</v>
      </c>
      <c r="C7" s="6">
        <v>38</v>
      </c>
      <c r="D7" s="10">
        <f t="shared" ref="D7:D18" si="0">SUM(C7/C$4)</f>
        <v>0.6333333333333333</v>
      </c>
    </row>
    <row r="8" spans="1:4" x14ac:dyDescent="0.25">
      <c r="A8" s="5" t="s">
        <v>1</v>
      </c>
      <c r="B8" s="5"/>
      <c r="C8" s="8">
        <v>63</v>
      </c>
      <c r="D8" s="10"/>
    </row>
    <row r="9" spans="1:4" x14ac:dyDescent="0.25">
      <c r="A9" s="5" t="s">
        <v>43</v>
      </c>
      <c r="B9" s="5"/>
      <c r="C9" s="6">
        <v>7</v>
      </c>
      <c r="D9" s="10">
        <f t="shared" si="0"/>
        <v>0.11666666666666667</v>
      </c>
    </row>
    <row r="10" spans="1:4" x14ac:dyDescent="0.25">
      <c r="A10" s="5" t="s">
        <v>44</v>
      </c>
      <c r="B10" s="5"/>
      <c r="C10" s="6">
        <v>16</v>
      </c>
      <c r="D10" s="10">
        <f t="shared" si="0"/>
        <v>0.26666666666666666</v>
      </c>
    </row>
    <row r="11" spans="1:4" x14ac:dyDescent="0.25">
      <c r="A11" s="5" t="s">
        <v>45</v>
      </c>
      <c r="B11" s="5"/>
      <c r="C11" s="6">
        <v>37</v>
      </c>
      <c r="D11" s="10">
        <f t="shared" si="0"/>
        <v>0.6166666666666667</v>
      </c>
    </row>
    <row r="12" spans="1:4" x14ac:dyDescent="0.25">
      <c r="A12" s="5" t="s">
        <v>24</v>
      </c>
      <c r="B12" s="6"/>
      <c r="C12" s="6">
        <v>21</v>
      </c>
      <c r="D12" s="10">
        <f t="shared" si="0"/>
        <v>0.35</v>
      </c>
    </row>
    <row r="13" spans="1:4" x14ac:dyDescent="0.25">
      <c r="A13" t="s">
        <v>13</v>
      </c>
      <c r="B13" s="1"/>
      <c r="C13" s="1">
        <v>30</v>
      </c>
      <c r="D13" s="10">
        <f t="shared" si="0"/>
        <v>0.5</v>
      </c>
    </row>
    <row r="14" spans="1:4" x14ac:dyDescent="0.25">
      <c r="A14" t="s">
        <v>46</v>
      </c>
      <c r="B14" s="1"/>
      <c r="C14" s="1">
        <v>20</v>
      </c>
      <c r="D14" s="10">
        <f t="shared" si="0"/>
        <v>0.33333333333333331</v>
      </c>
    </row>
    <row r="15" spans="1:4" x14ac:dyDescent="0.25">
      <c r="A15" t="s">
        <v>17</v>
      </c>
      <c r="B15" s="1"/>
      <c r="C15" s="1">
        <v>10</v>
      </c>
      <c r="D15" s="10">
        <f t="shared" si="0"/>
        <v>0.16666666666666666</v>
      </c>
    </row>
    <row r="16" spans="1:4" x14ac:dyDescent="0.25">
      <c r="A16" t="s">
        <v>25</v>
      </c>
      <c r="B16" s="1"/>
      <c r="C16" s="1">
        <v>30</v>
      </c>
      <c r="D16" s="10">
        <f t="shared" si="0"/>
        <v>0.5</v>
      </c>
    </row>
    <row r="17" spans="1:4" x14ac:dyDescent="0.25">
      <c r="A17" t="s">
        <v>26</v>
      </c>
      <c r="B17" s="1"/>
      <c r="C17" s="1">
        <v>30</v>
      </c>
      <c r="D17" s="10">
        <f t="shared" si="0"/>
        <v>0.5</v>
      </c>
    </row>
    <row r="18" spans="1:4" x14ac:dyDescent="0.25">
      <c r="A18" t="s">
        <v>47</v>
      </c>
      <c r="B18" s="1"/>
      <c r="C18" s="1">
        <v>27</v>
      </c>
      <c r="D18" s="10">
        <f t="shared" si="0"/>
        <v>0.45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E291-F69B-464B-92B7-2888FED6D08D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72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820</v>
      </c>
      <c r="C2" s="1">
        <v>1818</v>
      </c>
      <c r="D2" s="10"/>
    </row>
    <row r="3" spans="1:4" x14ac:dyDescent="0.25">
      <c r="A3" t="s">
        <v>2</v>
      </c>
      <c r="B3" s="1">
        <v>40</v>
      </c>
      <c r="C3" s="1">
        <v>43</v>
      </c>
      <c r="D3" s="10"/>
    </row>
    <row r="4" spans="1:4" x14ac:dyDescent="0.25">
      <c r="A4" t="s">
        <v>3</v>
      </c>
      <c r="B4" s="1">
        <v>50</v>
      </c>
      <c r="C4" s="1">
        <v>53</v>
      </c>
      <c r="D4" s="10"/>
    </row>
    <row r="5" spans="1:4" x14ac:dyDescent="0.25">
      <c r="A5" s="5" t="s">
        <v>37</v>
      </c>
      <c r="B5" s="6">
        <v>1</v>
      </c>
      <c r="C5" s="6">
        <v>1</v>
      </c>
      <c r="D5" s="10">
        <f>SUM(C5/C$4)</f>
        <v>1.8867924528301886E-2</v>
      </c>
    </row>
    <row r="6" spans="1:4" x14ac:dyDescent="0.25">
      <c r="A6" s="5" t="s">
        <v>19</v>
      </c>
      <c r="B6" s="6">
        <v>23</v>
      </c>
      <c r="C6" s="6">
        <v>23</v>
      </c>
      <c r="D6" s="10">
        <f>SUM(C6/C$4)</f>
        <v>0.43396226415094341</v>
      </c>
    </row>
    <row r="7" spans="1:4" x14ac:dyDescent="0.25">
      <c r="A7" s="5" t="s">
        <v>23</v>
      </c>
      <c r="B7" s="6">
        <f>SUM(B4-B6)</f>
        <v>27</v>
      </c>
      <c r="C7" s="6">
        <v>30</v>
      </c>
      <c r="D7" s="10">
        <f t="shared" ref="D7:D18" si="0">SUM(C7/C$4)</f>
        <v>0.56603773584905659</v>
      </c>
    </row>
    <row r="8" spans="1:4" x14ac:dyDescent="0.25">
      <c r="A8" s="5" t="s">
        <v>1</v>
      </c>
      <c r="B8" s="5"/>
      <c r="C8" s="8">
        <v>57.4</v>
      </c>
      <c r="D8" s="10"/>
    </row>
    <row r="9" spans="1:4" x14ac:dyDescent="0.25">
      <c r="A9" s="5" t="s">
        <v>43</v>
      </c>
      <c r="B9" s="5"/>
      <c r="C9" s="6">
        <v>13</v>
      </c>
      <c r="D9" s="10">
        <f t="shared" si="0"/>
        <v>0.24528301886792453</v>
      </c>
    </row>
    <row r="10" spans="1:4" x14ac:dyDescent="0.25">
      <c r="A10" s="5" t="s">
        <v>44</v>
      </c>
      <c r="B10" s="5"/>
      <c r="C10" s="6">
        <v>18</v>
      </c>
      <c r="D10" s="10">
        <f t="shared" si="0"/>
        <v>0.33962264150943394</v>
      </c>
    </row>
    <row r="11" spans="1:4" x14ac:dyDescent="0.25">
      <c r="A11" s="5" t="s">
        <v>45</v>
      </c>
      <c r="B11" s="5"/>
      <c r="C11" s="6">
        <v>22</v>
      </c>
      <c r="D11" s="10">
        <f t="shared" si="0"/>
        <v>0.41509433962264153</v>
      </c>
    </row>
    <row r="12" spans="1:4" x14ac:dyDescent="0.25">
      <c r="A12" s="5" t="s">
        <v>24</v>
      </c>
      <c r="B12" s="6"/>
      <c r="C12" s="6">
        <v>16</v>
      </c>
      <c r="D12" s="10">
        <f t="shared" si="0"/>
        <v>0.30188679245283018</v>
      </c>
    </row>
    <row r="13" spans="1:4" x14ac:dyDescent="0.25">
      <c r="A13" t="s">
        <v>13</v>
      </c>
      <c r="B13" s="1"/>
      <c r="C13" s="1">
        <v>8</v>
      </c>
      <c r="D13" s="10">
        <f t="shared" si="0"/>
        <v>0.15094339622641509</v>
      </c>
    </row>
    <row r="14" spans="1:4" x14ac:dyDescent="0.25">
      <c r="A14" t="s">
        <v>46</v>
      </c>
      <c r="B14" s="1"/>
      <c r="C14" s="1">
        <v>19</v>
      </c>
      <c r="D14" s="10">
        <f t="shared" si="0"/>
        <v>0.35849056603773582</v>
      </c>
    </row>
    <row r="15" spans="1:4" x14ac:dyDescent="0.25">
      <c r="A15" t="s">
        <v>17</v>
      </c>
      <c r="B15" s="1"/>
      <c r="C15" s="1">
        <v>26</v>
      </c>
      <c r="D15" s="10">
        <f t="shared" si="0"/>
        <v>0.49056603773584906</v>
      </c>
    </row>
    <row r="16" spans="1:4" x14ac:dyDescent="0.25">
      <c r="A16" t="s">
        <v>25</v>
      </c>
      <c r="B16" s="1"/>
      <c r="C16" s="1">
        <v>32</v>
      </c>
      <c r="D16" s="10">
        <f t="shared" si="0"/>
        <v>0.60377358490566035</v>
      </c>
    </row>
    <row r="17" spans="1:4" x14ac:dyDescent="0.25">
      <c r="A17" t="s">
        <v>26</v>
      </c>
      <c r="B17" s="1"/>
      <c r="C17" s="1">
        <v>21</v>
      </c>
      <c r="D17" s="10">
        <f t="shared" si="0"/>
        <v>0.39622641509433965</v>
      </c>
    </row>
    <row r="18" spans="1:4" x14ac:dyDescent="0.25">
      <c r="A18" t="s">
        <v>47</v>
      </c>
      <c r="B18" s="1"/>
      <c r="C18" s="1">
        <v>38</v>
      </c>
      <c r="D18" s="10">
        <f t="shared" si="0"/>
        <v>0.71698113207547165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A294-78CE-462A-8D33-43BC42CDD024}">
  <dimension ref="A1:G40"/>
  <sheetViews>
    <sheetView workbookViewId="0">
      <selection activeCell="D1" sqref="D1:D39"/>
    </sheetView>
  </sheetViews>
  <sheetFormatPr defaultRowHeight="15" x14ac:dyDescent="0.25"/>
  <cols>
    <col min="1" max="1" width="77" bestFit="1" customWidth="1"/>
    <col min="2" max="2" width="17.28515625" customWidth="1"/>
    <col min="3" max="3" width="21.5703125" style="1" customWidth="1"/>
    <col min="4" max="4" width="7.5703125" style="1" customWidth="1"/>
  </cols>
  <sheetData>
    <row r="1" spans="1:7" ht="72.75" customHeight="1" x14ac:dyDescent="0.25">
      <c r="A1" s="2" t="s">
        <v>42</v>
      </c>
      <c r="B1" s="4" t="s">
        <v>38</v>
      </c>
      <c r="C1" s="4" t="s">
        <v>39</v>
      </c>
      <c r="D1" s="4" t="s">
        <v>41</v>
      </c>
    </row>
    <row r="2" spans="1:7" x14ac:dyDescent="0.25">
      <c r="A2" t="s">
        <v>0</v>
      </c>
      <c r="B2" s="1">
        <v>4097857</v>
      </c>
      <c r="C2" s="1">
        <v>4673140</v>
      </c>
      <c r="D2"/>
    </row>
    <row r="3" spans="1:7" x14ac:dyDescent="0.25">
      <c r="A3" t="s">
        <v>2</v>
      </c>
      <c r="B3" s="1">
        <v>32910</v>
      </c>
      <c r="C3" s="1">
        <v>35470</v>
      </c>
      <c r="D3"/>
    </row>
    <row r="4" spans="1:7" x14ac:dyDescent="0.25">
      <c r="A4" t="s">
        <v>3</v>
      </c>
      <c r="B4" s="1">
        <v>45508</v>
      </c>
      <c r="C4" s="1">
        <v>48697</v>
      </c>
      <c r="D4"/>
    </row>
    <row r="5" spans="1:7" x14ac:dyDescent="0.25">
      <c r="A5" t="s">
        <v>4</v>
      </c>
      <c r="B5" s="1">
        <v>88616</v>
      </c>
      <c r="C5" s="1">
        <v>94829</v>
      </c>
      <c r="D5"/>
    </row>
    <row r="6" spans="1:7" x14ac:dyDescent="0.25">
      <c r="A6" s="5" t="s">
        <v>37</v>
      </c>
      <c r="B6" s="6">
        <v>1032</v>
      </c>
      <c r="C6" s="6">
        <v>1561</v>
      </c>
      <c r="D6" s="7">
        <f>SUM(C6/C$4)</f>
        <v>3.2055362753352364E-2</v>
      </c>
    </row>
    <row r="7" spans="1:7" x14ac:dyDescent="0.25">
      <c r="A7" s="5" t="s">
        <v>19</v>
      </c>
      <c r="B7" s="6">
        <v>13002</v>
      </c>
      <c r="C7" s="6">
        <v>14163</v>
      </c>
      <c r="D7" s="7">
        <f t="shared" ref="D7:D39" si="0">SUM(C7/C$4)</f>
        <v>0.2908392714130234</v>
      </c>
      <c r="F7" s="3"/>
      <c r="G7" s="3"/>
    </row>
    <row r="8" spans="1:7" x14ac:dyDescent="0.25">
      <c r="A8" s="5" t="s">
        <v>23</v>
      </c>
      <c r="B8" s="6">
        <v>32506</v>
      </c>
      <c r="C8" s="6">
        <v>34534</v>
      </c>
      <c r="D8" s="7">
        <f t="shared" si="0"/>
        <v>0.70916072858697665</v>
      </c>
    </row>
    <row r="9" spans="1:7" x14ac:dyDescent="0.25">
      <c r="A9" s="5" t="s">
        <v>1</v>
      </c>
      <c r="B9" s="8">
        <v>61.3</v>
      </c>
      <c r="C9" s="8">
        <v>60.8</v>
      </c>
      <c r="D9" s="7"/>
    </row>
    <row r="10" spans="1:7" x14ac:dyDescent="0.25">
      <c r="A10" s="5" t="s">
        <v>11</v>
      </c>
      <c r="B10" s="6">
        <v>590</v>
      </c>
      <c r="C10" s="6">
        <v>757</v>
      </c>
      <c r="D10" s="7">
        <f t="shared" si="0"/>
        <v>1.5545105447974208E-2</v>
      </c>
    </row>
    <row r="11" spans="1:7" x14ac:dyDescent="0.25">
      <c r="A11" s="5" t="s">
        <v>5</v>
      </c>
      <c r="B11" s="6">
        <v>1578</v>
      </c>
      <c r="C11" s="6">
        <v>1888</v>
      </c>
      <c r="D11" s="7">
        <f t="shared" si="0"/>
        <v>3.8770355463375566E-2</v>
      </c>
    </row>
    <row r="12" spans="1:7" x14ac:dyDescent="0.25">
      <c r="A12" s="5" t="s">
        <v>6</v>
      </c>
      <c r="B12" s="6">
        <v>3201</v>
      </c>
      <c r="C12" s="6">
        <v>3608</v>
      </c>
      <c r="D12" s="7">
        <f t="shared" si="0"/>
        <v>7.409080641517958E-2</v>
      </c>
    </row>
    <row r="13" spans="1:7" x14ac:dyDescent="0.25">
      <c r="A13" s="5" t="s">
        <v>7</v>
      </c>
      <c r="B13" s="6">
        <v>7285</v>
      </c>
      <c r="C13" s="6">
        <v>7874</v>
      </c>
      <c r="D13" s="7">
        <f t="shared" si="0"/>
        <v>0.16169373883401442</v>
      </c>
    </row>
    <row r="14" spans="1:7" x14ac:dyDescent="0.25">
      <c r="A14" s="5" t="s">
        <v>8</v>
      </c>
      <c r="B14" s="6">
        <v>12651</v>
      </c>
      <c r="C14" s="6">
        <v>13442</v>
      </c>
      <c r="D14" s="7">
        <f t="shared" si="0"/>
        <v>0.27603343121752882</v>
      </c>
    </row>
    <row r="15" spans="1:7" x14ac:dyDescent="0.25">
      <c r="A15" s="5" t="s">
        <v>9</v>
      </c>
      <c r="B15" s="6">
        <v>13035</v>
      </c>
      <c r="C15" s="6">
        <v>13684</v>
      </c>
      <c r="D15" s="7">
        <f t="shared" si="0"/>
        <v>0.281002936525864</v>
      </c>
    </row>
    <row r="16" spans="1:7" x14ac:dyDescent="0.25">
      <c r="A16" s="5" t="s">
        <v>10</v>
      </c>
      <c r="B16" s="6">
        <v>7168</v>
      </c>
      <c r="C16" s="6">
        <v>7444</v>
      </c>
      <c r="D16" s="7">
        <f t="shared" si="0"/>
        <v>0.15286362609606341</v>
      </c>
    </row>
    <row r="17" spans="1:7" x14ac:dyDescent="0.25">
      <c r="A17" s="5" t="s">
        <v>24</v>
      </c>
      <c r="B17" s="6">
        <v>8911</v>
      </c>
      <c r="C17" s="6">
        <v>9413</v>
      </c>
      <c r="D17" s="7">
        <f>SUM(C17/C$4)</f>
        <v>0.19329732837751812</v>
      </c>
    </row>
    <row r="18" spans="1:7" x14ac:dyDescent="0.25">
      <c r="A18" t="s">
        <v>13</v>
      </c>
      <c r="B18" s="1">
        <v>18312</v>
      </c>
      <c r="C18" s="1">
        <v>19324</v>
      </c>
      <c r="D18" s="9">
        <f t="shared" si="0"/>
        <v>0.39682115941433765</v>
      </c>
    </row>
    <row r="19" spans="1:7" x14ac:dyDescent="0.25">
      <c r="A19" t="s">
        <v>14</v>
      </c>
      <c r="B19" s="1">
        <v>4084</v>
      </c>
      <c r="C19" s="1">
        <v>4389</v>
      </c>
      <c r="D19" s="9">
        <f t="shared" si="0"/>
        <v>9.012875536480687E-2</v>
      </c>
    </row>
    <row r="20" spans="1:7" x14ac:dyDescent="0.25">
      <c r="A20" t="s">
        <v>16</v>
      </c>
      <c r="B20" s="1">
        <v>2866</v>
      </c>
      <c r="C20" s="1">
        <v>3085</v>
      </c>
      <c r="D20" s="9">
        <f t="shared" si="0"/>
        <v>6.3350925108322895E-2</v>
      </c>
    </row>
    <row r="21" spans="1:7" x14ac:dyDescent="0.25">
      <c r="A21" t="s">
        <v>15</v>
      </c>
      <c r="B21" s="1">
        <v>4545</v>
      </c>
      <c r="C21" s="1">
        <v>4885</v>
      </c>
      <c r="D21" s="9">
        <f t="shared" si="0"/>
        <v>0.10031418773230384</v>
      </c>
    </row>
    <row r="22" spans="1:7" x14ac:dyDescent="0.25">
      <c r="A22" t="s">
        <v>17</v>
      </c>
      <c r="B22" s="1">
        <v>15701</v>
      </c>
      <c r="C22" s="1">
        <v>17014</v>
      </c>
      <c r="D22" s="9">
        <f t="shared" si="0"/>
        <v>0.34938497238022875</v>
      </c>
      <c r="F22" s="3"/>
      <c r="G22" s="3"/>
    </row>
    <row r="23" spans="1:7" x14ac:dyDescent="0.25">
      <c r="A23" t="s">
        <v>12</v>
      </c>
      <c r="B23" s="1">
        <v>38869</v>
      </c>
      <c r="C23" s="1">
        <v>41662</v>
      </c>
      <c r="D23" s="9">
        <f>SUM(C23/C$4)</f>
        <v>0.85553524857794117</v>
      </c>
    </row>
    <row r="24" spans="1:7" x14ac:dyDescent="0.25">
      <c r="A24" t="s">
        <v>18</v>
      </c>
      <c r="B24" s="1">
        <v>25130</v>
      </c>
      <c r="C24" s="1">
        <v>26964</v>
      </c>
      <c r="D24" s="9">
        <f t="shared" si="0"/>
        <v>0.55370967410723448</v>
      </c>
    </row>
    <row r="25" spans="1:7" x14ac:dyDescent="0.25">
      <c r="A25" t="s">
        <v>27</v>
      </c>
      <c r="B25" s="1">
        <v>33009</v>
      </c>
      <c r="C25" s="1">
        <v>35344</v>
      </c>
      <c r="D25" s="9">
        <f>SUM(C25/C$4)</f>
        <v>0.72579419676776802</v>
      </c>
    </row>
    <row r="26" spans="1:7" x14ac:dyDescent="0.25">
      <c r="A26" t="s">
        <v>21</v>
      </c>
      <c r="B26" s="1">
        <v>32961</v>
      </c>
      <c r="C26" s="1">
        <v>35403</v>
      </c>
      <c r="D26" s="9">
        <f>SUM(C26/C$4)</f>
        <v>0.72700577037599856</v>
      </c>
    </row>
    <row r="27" spans="1:7" x14ac:dyDescent="0.25">
      <c r="A27" t="s">
        <v>22</v>
      </c>
      <c r="B27" s="1">
        <v>30945</v>
      </c>
      <c r="C27" s="1">
        <v>33005</v>
      </c>
      <c r="D27" s="9">
        <f>SUM(C27/C$4)</f>
        <v>0.67776249050249504</v>
      </c>
    </row>
    <row r="28" spans="1:7" x14ac:dyDescent="0.25">
      <c r="A28" t="s">
        <v>20</v>
      </c>
      <c r="B28" s="1">
        <v>1083</v>
      </c>
      <c r="C28" s="1">
        <v>1214</v>
      </c>
      <c r="D28" s="9">
        <f t="shared" si="0"/>
        <v>2.4929667125284924E-2</v>
      </c>
    </row>
    <row r="29" spans="1:7" x14ac:dyDescent="0.25">
      <c r="A29" t="s">
        <v>25</v>
      </c>
      <c r="B29" s="1">
        <v>25323</v>
      </c>
      <c r="C29" s="1">
        <v>27223</v>
      </c>
      <c r="D29" s="9">
        <f t="shared" si="0"/>
        <v>0.55902827689590739</v>
      </c>
    </row>
    <row r="30" spans="1:7" x14ac:dyDescent="0.25">
      <c r="A30" t="s">
        <v>26</v>
      </c>
      <c r="B30" s="1">
        <v>20185</v>
      </c>
      <c r="C30" s="1">
        <v>21474</v>
      </c>
      <c r="D30" s="9">
        <f t="shared" si="0"/>
        <v>0.44097172310409266</v>
      </c>
    </row>
    <row r="31" spans="1:7" x14ac:dyDescent="0.25">
      <c r="A31" t="s">
        <v>28</v>
      </c>
      <c r="B31" s="1">
        <v>17916</v>
      </c>
      <c r="C31" s="1">
        <v>18845</v>
      </c>
      <c r="D31" s="9">
        <f t="shared" si="0"/>
        <v>0.38698482452717825</v>
      </c>
    </row>
    <row r="32" spans="1:7" x14ac:dyDescent="0.25">
      <c r="A32" t="s">
        <v>29</v>
      </c>
      <c r="B32" s="1">
        <v>27592</v>
      </c>
      <c r="C32" s="1">
        <v>29852</v>
      </c>
      <c r="D32" s="9">
        <f t="shared" si="0"/>
        <v>0.61301517547282169</v>
      </c>
    </row>
    <row r="33" spans="1:7" x14ac:dyDescent="0.25">
      <c r="A33" t="s">
        <v>32</v>
      </c>
      <c r="B33" s="1">
        <v>6725</v>
      </c>
      <c r="C33" s="1">
        <v>7443</v>
      </c>
      <c r="D33" s="9">
        <f t="shared" si="0"/>
        <v>0.15284309095016121</v>
      </c>
    </row>
    <row r="34" spans="1:7" x14ac:dyDescent="0.25">
      <c r="A34" t="s">
        <v>30</v>
      </c>
      <c r="B34" s="1">
        <v>6159</v>
      </c>
      <c r="C34" s="1">
        <v>6651</v>
      </c>
      <c r="D34" s="9">
        <f t="shared" si="0"/>
        <v>0.13657925539560958</v>
      </c>
    </row>
    <row r="35" spans="1:7" x14ac:dyDescent="0.25">
      <c r="A35" t="s">
        <v>31</v>
      </c>
      <c r="B35" s="1">
        <v>32624</v>
      </c>
      <c r="C35" s="1">
        <v>34603</v>
      </c>
      <c r="D35" s="9">
        <f t="shared" si="0"/>
        <v>0.7105776536542292</v>
      </c>
      <c r="F35" s="3"/>
      <c r="G35" s="3"/>
    </row>
    <row r="36" spans="1:7" x14ac:dyDescent="0.25">
      <c r="A36" t="s">
        <v>36</v>
      </c>
      <c r="B36" s="1">
        <v>2837</v>
      </c>
      <c r="C36" s="1">
        <v>3151</v>
      </c>
      <c r="D36" s="9">
        <f t="shared" si="0"/>
        <v>6.4706244737868859E-2</v>
      </c>
    </row>
    <row r="37" spans="1:7" x14ac:dyDescent="0.25">
      <c r="A37" t="s">
        <v>33</v>
      </c>
      <c r="B37" s="1">
        <v>3585</v>
      </c>
      <c r="C37" s="1">
        <v>3994</v>
      </c>
      <c r="D37" s="9">
        <f t="shared" si="0"/>
        <v>8.2017372733433277E-2</v>
      </c>
    </row>
    <row r="38" spans="1:7" x14ac:dyDescent="0.25">
      <c r="A38" t="s">
        <v>34</v>
      </c>
      <c r="B38" s="1">
        <v>6595</v>
      </c>
      <c r="C38" s="1">
        <v>7078</v>
      </c>
      <c r="D38" s="9">
        <f t="shared" si="0"/>
        <v>0.14534776269585395</v>
      </c>
    </row>
    <row r="39" spans="1:7" x14ac:dyDescent="0.25">
      <c r="A39" t="s">
        <v>35</v>
      </c>
      <c r="B39" s="1">
        <v>32491</v>
      </c>
      <c r="C39" s="1">
        <v>34474</v>
      </c>
      <c r="D39" s="9">
        <f t="shared" si="0"/>
        <v>0.70792861983284394</v>
      </c>
    </row>
    <row r="40" spans="1:7" x14ac:dyDescent="0.25">
      <c r="B40" s="1"/>
      <c r="D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workbookViewId="0">
      <selection activeCell="A6" sqref="A6"/>
    </sheetView>
  </sheetViews>
  <sheetFormatPr defaultRowHeight="15" x14ac:dyDescent="0.25"/>
  <cols>
    <col min="1" max="1" width="77" bestFit="1" customWidth="1"/>
    <col min="2" max="2" width="17.28515625" customWidth="1"/>
    <col min="3" max="3" width="21.5703125" style="1" customWidth="1"/>
    <col min="4" max="4" width="7.5703125" style="1" customWidth="1"/>
  </cols>
  <sheetData>
    <row r="1" spans="1:4" ht="72.75" customHeight="1" x14ac:dyDescent="0.25">
      <c r="A1" s="2" t="s">
        <v>40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93935</v>
      </c>
      <c r="C2" s="1">
        <v>105165</v>
      </c>
      <c r="D2"/>
    </row>
    <row r="3" spans="1:4" x14ac:dyDescent="0.25">
      <c r="A3" t="s">
        <v>2</v>
      </c>
      <c r="B3" s="1">
        <v>1615</v>
      </c>
      <c r="C3" s="1">
        <v>1741</v>
      </c>
      <c r="D3"/>
    </row>
    <row r="4" spans="1:4" x14ac:dyDescent="0.25">
      <c r="A4" t="s">
        <v>3</v>
      </c>
      <c r="B4" s="1">
        <v>2299</v>
      </c>
      <c r="C4" s="1">
        <v>2448</v>
      </c>
      <c r="D4"/>
    </row>
    <row r="5" spans="1:4" x14ac:dyDescent="0.25">
      <c r="A5" t="s">
        <v>4</v>
      </c>
      <c r="B5" s="1">
        <v>4600</v>
      </c>
      <c r="C5" s="1">
        <v>4916</v>
      </c>
      <c r="D5"/>
    </row>
    <row r="6" spans="1:4" x14ac:dyDescent="0.25">
      <c r="A6" s="5" t="s">
        <v>37</v>
      </c>
      <c r="B6" s="6">
        <v>81</v>
      </c>
      <c r="C6" s="6">
        <v>93</v>
      </c>
      <c r="D6" s="7">
        <f>SUM(C6/C$4)</f>
        <v>3.7990196078431369E-2</v>
      </c>
    </row>
    <row r="7" spans="1:4" x14ac:dyDescent="0.25">
      <c r="A7" s="5" t="s">
        <v>19</v>
      </c>
      <c r="B7" s="6">
        <v>786</v>
      </c>
      <c r="C7" s="6">
        <v>854</v>
      </c>
      <c r="D7" s="7">
        <f t="shared" ref="D7:D39" si="0">SUM(C7/C$4)</f>
        <v>0.34885620915032678</v>
      </c>
    </row>
    <row r="8" spans="1:4" x14ac:dyDescent="0.25">
      <c r="A8" s="5" t="s">
        <v>23</v>
      </c>
      <c r="B8" s="6">
        <v>1513</v>
      </c>
      <c r="C8" s="6">
        <v>1594</v>
      </c>
      <c r="D8" s="7">
        <f t="shared" si="0"/>
        <v>0.65114379084967322</v>
      </c>
    </row>
    <row r="9" spans="1:4" x14ac:dyDescent="0.25">
      <c r="A9" s="5" t="s">
        <v>1</v>
      </c>
      <c r="B9" s="8">
        <v>62</v>
      </c>
      <c r="C9" s="8">
        <v>61.6</v>
      </c>
      <c r="D9" s="7"/>
    </row>
    <row r="10" spans="1:4" x14ac:dyDescent="0.25">
      <c r="A10" s="5" t="s">
        <v>11</v>
      </c>
      <c r="B10" s="6">
        <v>15</v>
      </c>
      <c r="C10" s="6">
        <v>21</v>
      </c>
      <c r="D10" s="7">
        <f t="shared" si="0"/>
        <v>8.5784313725490204E-3</v>
      </c>
    </row>
    <row r="11" spans="1:4" x14ac:dyDescent="0.25">
      <c r="A11" s="5" t="s">
        <v>5</v>
      </c>
      <c r="B11" s="6">
        <v>84</v>
      </c>
      <c r="C11" s="6">
        <v>95</v>
      </c>
      <c r="D11" s="7">
        <f t="shared" si="0"/>
        <v>3.8807189542483661E-2</v>
      </c>
    </row>
    <row r="12" spans="1:4" x14ac:dyDescent="0.25">
      <c r="A12" s="5" t="s">
        <v>6</v>
      </c>
      <c r="B12" s="6">
        <v>123</v>
      </c>
      <c r="C12" s="6">
        <v>145</v>
      </c>
      <c r="D12" s="7">
        <f t="shared" si="0"/>
        <v>5.9232026143790847E-2</v>
      </c>
    </row>
    <row r="13" spans="1:4" x14ac:dyDescent="0.25">
      <c r="A13" s="5" t="s">
        <v>7</v>
      </c>
      <c r="B13" s="6">
        <v>429</v>
      </c>
      <c r="C13" s="6">
        <v>448</v>
      </c>
      <c r="D13" s="7">
        <f t="shared" si="0"/>
        <v>0.18300653594771241</v>
      </c>
    </row>
    <row r="14" spans="1:4" x14ac:dyDescent="0.25">
      <c r="A14" s="5" t="s">
        <v>8</v>
      </c>
      <c r="B14" s="6">
        <v>573</v>
      </c>
      <c r="C14" s="6">
        <v>612</v>
      </c>
      <c r="D14" s="7">
        <f t="shared" si="0"/>
        <v>0.25</v>
      </c>
    </row>
    <row r="15" spans="1:4" x14ac:dyDescent="0.25">
      <c r="A15" s="5" t="s">
        <v>9</v>
      </c>
      <c r="B15" s="6">
        <v>635</v>
      </c>
      <c r="C15" s="6">
        <v>681</v>
      </c>
      <c r="D15" s="7">
        <f t="shared" si="0"/>
        <v>0.27818627450980393</v>
      </c>
    </row>
    <row r="16" spans="1:4" x14ac:dyDescent="0.25">
      <c r="A16" s="5" t="s">
        <v>10</v>
      </c>
      <c r="B16" s="6">
        <v>440</v>
      </c>
      <c r="C16" s="6">
        <v>446</v>
      </c>
      <c r="D16" s="7">
        <f t="shared" si="0"/>
        <v>0.18218954248366012</v>
      </c>
    </row>
    <row r="17" spans="1:4" x14ac:dyDescent="0.25">
      <c r="A17" s="5" t="s">
        <v>24</v>
      </c>
      <c r="B17" s="6">
        <v>524</v>
      </c>
      <c r="C17" s="6">
        <v>546</v>
      </c>
      <c r="D17" s="7">
        <f>SUM(C17/C$4)</f>
        <v>0.22303921568627452</v>
      </c>
    </row>
    <row r="18" spans="1:4" x14ac:dyDescent="0.25">
      <c r="A18" t="s">
        <v>13</v>
      </c>
      <c r="B18" s="1">
        <v>964</v>
      </c>
      <c r="C18" s="1">
        <v>1010</v>
      </c>
      <c r="D18" s="9">
        <f t="shared" si="0"/>
        <v>0.41258169934640521</v>
      </c>
    </row>
    <row r="19" spans="1:4" x14ac:dyDescent="0.25">
      <c r="A19" t="s">
        <v>14</v>
      </c>
      <c r="B19" s="1">
        <v>195</v>
      </c>
      <c r="C19" s="1">
        <v>202</v>
      </c>
      <c r="D19" s="9">
        <f t="shared" si="0"/>
        <v>8.2516339869281044E-2</v>
      </c>
    </row>
    <row r="20" spans="1:4" x14ac:dyDescent="0.25">
      <c r="A20" t="s">
        <v>16</v>
      </c>
      <c r="B20" s="1">
        <v>134</v>
      </c>
      <c r="C20" s="1">
        <v>148</v>
      </c>
      <c r="D20" s="9">
        <f t="shared" si="0"/>
        <v>6.0457516339869281E-2</v>
      </c>
    </row>
    <row r="21" spans="1:4" x14ac:dyDescent="0.25">
      <c r="A21" t="s">
        <v>15</v>
      </c>
      <c r="B21" s="1">
        <v>263</v>
      </c>
      <c r="C21" s="1">
        <v>298</v>
      </c>
      <c r="D21" s="9">
        <f t="shared" si="0"/>
        <v>0.12173202614379085</v>
      </c>
    </row>
    <row r="22" spans="1:4" x14ac:dyDescent="0.25">
      <c r="A22" t="s">
        <v>17</v>
      </c>
      <c r="B22" s="1">
        <v>743</v>
      </c>
      <c r="C22" s="1">
        <v>790</v>
      </c>
      <c r="D22" s="9">
        <f t="shared" si="0"/>
        <v>0.32271241830065361</v>
      </c>
    </row>
    <row r="23" spans="1:4" x14ac:dyDescent="0.25">
      <c r="A23" t="s">
        <v>12</v>
      </c>
      <c r="B23" s="1">
        <v>1955</v>
      </c>
      <c r="C23" s="1">
        <v>2091</v>
      </c>
      <c r="D23" s="9">
        <f>SUM(C23/C$4)</f>
        <v>0.85416666666666663</v>
      </c>
    </row>
    <row r="24" spans="1:4" x14ac:dyDescent="0.25">
      <c r="A24" t="s">
        <v>18</v>
      </c>
      <c r="B24" s="1">
        <v>1184</v>
      </c>
      <c r="C24" s="1">
        <v>1261</v>
      </c>
      <c r="D24" s="9">
        <f t="shared" si="0"/>
        <v>0.51511437908496727</v>
      </c>
    </row>
    <row r="25" spans="1:4" x14ac:dyDescent="0.25">
      <c r="A25" t="s">
        <v>27</v>
      </c>
      <c r="B25" s="1">
        <v>1581</v>
      </c>
      <c r="C25" s="1">
        <v>1691</v>
      </c>
      <c r="D25" s="9">
        <f>SUM(C25/C$4)</f>
        <v>0.69076797385620914</v>
      </c>
    </row>
    <row r="26" spans="1:4" x14ac:dyDescent="0.25">
      <c r="A26" t="s">
        <v>21</v>
      </c>
      <c r="B26" s="1">
        <v>1625</v>
      </c>
      <c r="C26" s="1">
        <v>1747</v>
      </c>
      <c r="D26" s="9">
        <f>SUM(C26/C$4)</f>
        <v>0.71364379084967322</v>
      </c>
    </row>
    <row r="27" spans="1:4" x14ac:dyDescent="0.25">
      <c r="A27" t="s">
        <v>22</v>
      </c>
      <c r="B27" s="1">
        <v>1495</v>
      </c>
      <c r="C27" s="1">
        <v>1609</v>
      </c>
      <c r="D27" s="9">
        <f>SUM(C27/C$4)</f>
        <v>0.65727124183006536</v>
      </c>
    </row>
    <row r="28" spans="1:4" x14ac:dyDescent="0.25">
      <c r="A28" t="s">
        <v>20</v>
      </c>
      <c r="B28" s="1">
        <v>68</v>
      </c>
      <c r="C28" s="1">
        <v>70</v>
      </c>
      <c r="D28" s="9">
        <f t="shared" si="0"/>
        <v>2.8594771241830064E-2</v>
      </c>
    </row>
    <row r="29" spans="1:4" x14ac:dyDescent="0.25">
      <c r="A29" t="s">
        <v>25</v>
      </c>
      <c r="B29" s="1">
        <v>1227</v>
      </c>
      <c r="C29" s="1">
        <v>1327</v>
      </c>
      <c r="D29" s="9">
        <f t="shared" si="0"/>
        <v>0.54207516339869277</v>
      </c>
    </row>
    <row r="30" spans="1:4" x14ac:dyDescent="0.25">
      <c r="A30" t="s">
        <v>26</v>
      </c>
      <c r="B30" s="1">
        <v>1072</v>
      </c>
      <c r="C30" s="1">
        <v>1121</v>
      </c>
      <c r="D30" s="9">
        <f t="shared" si="0"/>
        <v>0.45792483660130717</v>
      </c>
    </row>
    <row r="31" spans="1:4" x14ac:dyDescent="0.25">
      <c r="A31" t="s">
        <v>28</v>
      </c>
      <c r="B31" s="1">
        <v>951</v>
      </c>
      <c r="C31" s="1">
        <v>982</v>
      </c>
      <c r="D31" s="9">
        <f t="shared" si="0"/>
        <v>0.40114379084967322</v>
      </c>
    </row>
    <row r="32" spans="1:4" x14ac:dyDescent="0.25">
      <c r="A32" t="s">
        <v>29</v>
      </c>
      <c r="B32" s="1">
        <v>1348</v>
      </c>
      <c r="C32" s="1">
        <v>1466</v>
      </c>
      <c r="D32" s="9">
        <f t="shared" si="0"/>
        <v>0.59885620915032678</v>
      </c>
    </row>
    <row r="33" spans="1:4" x14ac:dyDescent="0.25">
      <c r="A33" t="s">
        <v>32</v>
      </c>
      <c r="B33" s="1">
        <v>456</v>
      </c>
      <c r="C33" s="1">
        <v>489</v>
      </c>
      <c r="D33" s="9">
        <f t="shared" si="0"/>
        <v>0.19975490196078433</v>
      </c>
    </row>
    <row r="34" spans="1:4" x14ac:dyDescent="0.25">
      <c r="A34" t="s">
        <v>30</v>
      </c>
      <c r="B34" s="1">
        <v>385</v>
      </c>
      <c r="C34" s="1">
        <v>407</v>
      </c>
      <c r="D34" s="9">
        <f t="shared" si="0"/>
        <v>0.16625816993464052</v>
      </c>
    </row>
    <row r="35" spans="1:4" x14ac:dyDescent="0.25">
      <c r="A35" t="s">
        <v>31</v>
      </c>
      <c r="B35" s="1">
        <v>1458</v>
      </c>
      <c r="C35" s="1">
        <v>1552</v>
      </c>
      <c r="D35" s="9">
        <f t="shared" si="0"/>
        <v>0.63398692810457513</v>
      </c>
    </row>
    <row r="36" spans="1:4" x14ac:dyDescent="0.25">
      <c r="A36" t="s">
        <v>36</v>
      </c>
      <c r="B36" s="1">
        <v>131</v>
      </c>
      <c r="C36" s="1">
        <v>144</v>
      </c>
      <c r="D36" s="9">
        <f t="shared" si="0"/>
        <v>5.8823529411764705E-2</v>
      </c>
    </row>
    <row r="37" spans="1:4" x14ac:dyDescent="0.25">
      <c r="A37" t="s">
        <v>33</v>
      </c>
      <c r="B37" s="1">
        <v>273</v>
      </c>
      <c r="C37" s="1">
        <v>289</v>
      </c>
      <c r="D37" s="9">
        <f t="shared" si="0"/>
        <v>0.11805555555555555</v>
      </c>
    </row>
    <row r="38" spans="1:4" x14ac:dyDescent="0.25">
      <c r="A38" t="s">
        <v>34</v>
      </c>
      <c r="B38" s="1">
        <v>397</v>
      </c>
      <c r="C38" s="1">
        <v>427</v>
      </c>
      <c r="D38" s="9">
        <f t="shared" si="0"/>
        <v>0.17442810457516339</v>
      </c>
    </row>
    <row r="39" spans="1:4" x14ac:dyDescent="0.25">
      <c r="A39" t="s">
        <v>35</v>
      </c>
      <c r="B39" s="1">
        <v>1498</v>
      </c>
      <c r="C39" s="1">
        <v>1588</v>
      </c>
      <c r="D39" s="9">
        <f t="shared" si="0"/>
        <v>0.64869281045751637</v>
      </c>
    </row>
    <row r="40" spans="1:4" x14ac:dyDescent="0.25">
      <c r="B40" s="1"/>
      <c r="D4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C87A-11A2-48FA-9DBD-C782E5E302A4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87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6789</v>
      </c>
      <c r="C2" s="1">
        <v>7259</v>
      </c>
      <c r="D2" s="10"/>
    </row>
    <row r="3" spans="1:4" x14ac:dyDescent="0.25">
      <c r="A3" t="s">
        <v>2</v>
      </c>
      <c r="B3" s="1">
        <v>109</v>
      </c>
      <c r="C3" s="1">
        <v>125</v>
      </c>
      <c r="D3" s="10"/>
    </row>
    <row r="4" spans="1:4" x14ac:dyDescent="0.25">
      <c r="A4" t="s">
        <v>3</v>
      </c>
      <c r="B4" s="1">
        <v>154</v>
      </c>
      <c r="C4" s="1">
        <v>170</v>
      </c>
      <c r="D4" s="10"/>
    </row>
    <row r="5" spans="1:4" x14ac:dyDescent="0.25">
      <c r="A5" s="5" t="s">
        <v>37</v>
      </c>
      <c r="B5" s="6">
        <v>3</v>
      </c>
      <c r="C5" s="6">
        <v>3</v>
      </c>
      <c r="D5" s="10">
        <f>SUM(C5/C$4)</f>
        <v>1.7647058823529412E-2</v>
      </c>
    </row>
    <row r="6" spans="1:4" x14ac:dyDescent="0.25">
      <c r="A6" s="5" t="s">
        <v>19</v>
      </c>
      <c r="B6" s="6">
        <v>41</v>
      </c>
      <c r="C6" s="6">
        <v>43</v>
      </c>
      <c r="D6" s="10">
        <f>SUM(C6/C$4)</f>
        <v>0.25294117647058822</v>
      </c>
    </row>
    <row r="7" spans="1:4" x14ac:dyDescent="0.25">
      <c r="A7" s="5" t="s">
        <v>23</v>
      </c>
      <c r="B7" s="6">
        <f>SUM(B4-B6)</f>
        <v>113</v>
      </c>
      <c r="C7" s="6">
        <v>127</v>
      </c>
      <c r="D7" s="10">
        <f t="shared" ref="D7:D18" si="0">SUM(C7/C$4)</f>
        <v>0.74705882352941178</v>
      </c>
    </row>
    <row r="8" spans="1:4" x14ac:dyDescent="0.25">
      <c r="A8" s="5" t="s">
        <v>1</v>
      </c>
      <c r="B8" s="5"/>
      <c r="C8" s="8">
        <v>63.8</v>
      </c>
      <c r="D8" s="10"/>
    </row>
    <row r="9" spans="1:4" x14ac:dyDescent="0.25">
      <c r="A9" s="5" t="s">
        <v>43</v>
      </c>
      <c r="B9" s="5"/>
      <c r="C9" s="6">
        <v>2</v>
      </c>
      <c r="D9" s="10">
        <f t="shared" si="0"/>
        <v>1.1764705882352941E-2</v>
      </c>
    </row>
    <row r="10" spans="1:4" x14ac:dyDescent="0.25">
      <c r="A10" s="5" t="s">
        <v>44</v>
      </c>
      <c r="B10" s="5"/>
      <c r="C10" s="6">
        <v>86</v>
      </c>
      <c r="D10" s="10">
        <f t="shared" si="0"/>
        <v>0.50588235294117645</v>
      </c>
    </row>
    <row r="11" spans="1:4" x14ac:dyDescent="0.25">
      <c r="A11" s="5" t="s">
        <v>45</v>
      </c>
      <c r="B11" s="5"/>
      <c r="C11" s="6">
        <v>82</v>
      </c>
      <c r="D11" s="10">
        <f t="shared" si="0"/>
        <v>0.4823529411764706</v>
      </c>
    </row>
    <row r="12" spans="1:4" x14ac:dyDescent="0.25">
      <c r="A12" s="5" t="s">
        <v>24</v>
      </c>
      <c r="B12" s="6"/>
      <c r="C12" s="6">
        <v>47</v>
      </c>
      <c r="D12" s="10">
        <f t="shared" si="0"/>
        <v>0.27647058823529413</v>
      </c>
    </row>
    <row r="13" spans="1:4" x14ac:dyDescent="0.25">
      <c r="A13" t="s">
        <v>13</v>
      </c>
      <c r="B13" s="1"/>
      <c r="C13" s="1">
        <v>79</v>
      </c>
      <c r="D13" s="10">
        <f t="shared" si="0"/>
        <v>0.46470588235294119</v>
      </c>
    </row>
    <row r="14" spans="1:4" x14ac:dyDescent="0.25">
      <c r="A14" t="s">
        <v>46</v>
      </c>
      <c r="B14" s="1"/>
      <c r="C14" s="1">
        <v>37</v>
      </c>
      <c r="D14" s="10">
        <f t="shared" si="0"/>
        <v>0.21764705882352942</v>
      </c>
    </row>
    <row r="15" spans="1:4" x14ac:dyDescent="0.25">
      <c r="A15" t="s">
        <v>17</v>
      </c>
      <c r="B15" s="1"/>
      <c r="C15" s="1">
        <v>54</v>
      </c>
      <c r="D15" s="10">
        <f t="shared" si="0"/>
        <v>0.31764705882352939</v>
      </c>
    </row>
    <row r="16" spans="1:4" x14ac:dyDescent="0.25">
      <c r="A16" t="s">
        <v>25</v>
      </c>
      <c r="B16" s="1"/>
      <c r="C16" s="1">
        <v>104</v>
      </c>
      <c r="D16" s="10">
        <f t="shared" si="0"/>
        <v>0.61176470588235299</v>
      </c>
    </row>
    <row r="17" spans="1:4" x14ac:dyDescent="0.25">
      <c r="A17" t="s">
        <v>26</v>
      </c>
      <c r="B17" s="1"/>
      <c r="C17" s="1">
        <v>66</v>
      </c>
      <c r="D17" s="10">
        <f t="shared" si="0"/>
        <v>0.38823529411764707</v>
      </c>
    </row>
    <row r="18" spans="1:4" x14ac:dyDescent="0.25">
      <c r="A18" t="s">
        <v>47</v>
      </c>
      <c r="B18" s="1"/>
      <c r="C18" s="1">
        <v>25</v>
      </c>
      <c r="D18" s="10">
        <f t="shared" si="0"/>
        <v>0.14705882352941177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E4A6-9C6E-417F-A0BC-FB90583708E5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86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1176</v>
      </c>
      <c r="C2" s="1">
        <v>1176</v>
      </c>
      <c r="D2" s="10"/>
    </row>
    <row r="3" spans="1:4" x14ac:dyDescent="0.25">
      <c r="A3" t="s">
        <v>2</v>
      </c>
      <c r="B3" s="1">
        <v>58</v>
      </c>
      <c r="C3" s="1">
        <v>58</v>
      </c>
      <c r="D3" s="10"/>
    </row>
    <row r="4" spans="1:4" x14ac:dyDescent="0.25">
      <c r="A4" t="s">
        <v>3</v>
      </c>
      <c r="B4" s="1">
        <v>75</v>
      </c>
      <c r="C4" s="1">
        <v>75</v>
      </c>
      <c r="D4" s="10"/>
    </row>
    <row r="5" spans="1:4" x14ac:dyDescent="0.25">
      <c r="A5" s="5" t="s">
        <v>37</v>
      </c>
      <c r="B5" s="6"/>
      <c r="C5" s="6"/>
      <c r="D5" s="10">
        <f>SUM(C5/C$4)</f>
        <v>0</v>
      </c>
    </row>
    <row r="6" spans="1:4" x14ac:dyDescent="0.25">
      <c r="A6" s="5" t="s">
        <v>19</v>
      </c>
      <c r="B6" s="6">
        <v>37</v>
      </c>
      <c r="C6" s="6">
        <v>37</v>
      </c>
      <c r="D6" s="10">
        <f>SUM(C6/C$4)</f>
        <v>0.49333333333333335</v>
      </c>
    </row>
    <row r="7" spans="1:4" x14ac:dyDescent="0.25">
      <c r="A7" s="5" t="s">
        <v>23</v>
      </c>
      <c r="B7" s="6">
        <f>SUM(B4-B6)</f>
        <v>38</v>
      </c>
      <c r="C7" s="6">
        <v>38</v>
      </c>
      <c r="D7" s="10">
        <f t="shared" ref="D7:D18" si="0">SUM(C7/C$4)</f>
        <v>0.50666666666666671</v>
      </c>
    </row>
    <row r="8" spans="1:4" x14ac:dyDescent="0.25">
      <c r="A8" s="5" t="s">
        <v>1</v>
      </c>
      <c r="B8" s="5"/>
      <c r="C8" s="8">
        <v>56.7</v>
      </c>
      <c r="D8" s="10"/>
    </row>
    <row r="9" spans="1:4" x14ac:dyDescent="0.25">
      <c r="A9" s="5" t="s">
        <v>43</v>
      </c>
      <c r="B9" s="5"/>
      <c r="C9" s="6"/>
      <c r="D9" s="10">
        <f t="shared" si="0"/>
        <v>0</v>
      </c>
    </row>
    <row r="10" spans="1:4" x14ac:dyDescent="0.25">
      <c r="A10" s="5" t="s">
        <v>44</v>
      </c>
      <c r="B10" s="5"/>
      <c r="C10" s="6">
        <v>54</v>
      </c>
      <c r="D10" s="10">
        <f t="shared" si="0"/>
        <v>0.72</v>
      </c>
    </row>
    <row r="11" spans="1:4" x14ac:dyDescent="0.25">
      <c r="A11" s="5" t="s">
        <v>45</v>
      </c>
      <c r="B11" s="5"/>
      <c r="C11" s="6">
        <v>21</v>
      </c>
      <c r="D11" s="10">
        <f t="shared" si="0"/>
        <v>0.28000000000000003</v>
      </c>
    </row>
    <row r="12" spans="1:4" x14ac:dyDescent="0.25">
      <c r="A12" s="5" t="s">
        <v>24</v>
      </c>
      <c r="B12" s="6"/>
      <c r="C12" s="6"/>
      <c r="D12" s="10">
        <f t="shared" si="0"/>
        <v>0</v>
      </c>
    </row>
    <row r="13" spans="1:4" x14ac:dyDescent="0.25">
      <c r="A13" t="s">
        <v>13</v>
      </c>
      <c r="B13" s="1"/>
      <c r="C13" s="1">
        <v>23</v>
      </c>
      <c r="D13" s="10">
        <f t="shared" si="0"/>
        <v>0.30666666666666664</v>
      </c>
    </row>
    <row r="14" spans="1:4" x14ac:dyDescent="0.25">
      <c r="A14" t="s">
        <v>46</v>
      </c>
      <c r="B14" s="1"/>
      <c r="C14" s="1">
        <v>29</v>
      </c>
      <c r="D14" s="10">
        <f t="shared" si="0"/>
        <v>0.38666666666666666</v>
      </c>
    </row>
    <row r="15" spans="1:4" x14ac:dyDescent="0.25">
      <c r="A15" t="s">
        <v>17</v>
      </c>
      <c r="B15" s="1"/>
      <c r="C15" s="1">
        <v>23</v>
      </c>
      <c r="D15" s="10">
        <f t="shared" si="0"/>
        <v>0.30666666666666664</v>
      </c>
    </row>
    <row r="16" spans="1:4" x14ac:dyDescent="0.25">
      <c r="A16" t="s">
        <v>25</v>
      </c>
      <c r="B16" s="1"/>
      <c r="C16" s="1">
        <v>41</v>
      </c>
      <c r="D16" s="10">
        <f t="shared" si="0"/>
        <v>0.54666666666666663</v>
      </c>
    </row>
    <row r="17" spans="1:4" x14ac:dyDescent="0.25">
      <c r="A17" t="s">
        <v>26</v>
      </c>
      <c r="B17" s="1"/>
      <c r="C17" s="1">
        <v>34</v>
      </c>
      <c r="D17" s="10">
        <f t="shared" si="0"/>
        <v>0.45333333333333331</v>
      </c>
    </row>
    <row r="18" spans="1:4" x14ac:dyDescent="0.25">
      <c r="A18" t="s">
        <v>47</v>
      </c>
      <c r="B18" s="1"/>
      <c r="C18" s="1">
        <v>49</v>
      </c>
      <c r="D18" s="10">
        <f t="shared" si="0"/>
        <v>0.65333333333333332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EF51-227B-4AC9-8911-FCDA8319FB8F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85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4516</v>
      </c>
      <c r="C2" s="1">
        <v>4516</v>
      </c>
      <c r="D2" s="10"/>
    </row>
    <row r="3" spans="1:4" x14ac:dyDescent="0.25">
      <c r="A3" t="s">
        <v>2</v>
      </c>
      <c r="B3" s="1">
        <v>70</v>
      </c>
      <c r="C3" s="1">
        <v>70</v>
      </c>
      <c r="D3" s="10"/>
    </row>
    <row r="4" spans="1:4" x14ac:dyDescent="0.25">
      <c r="A4" t="s">
        <v>3</v>
      </c>
      <c r="B4" s="1">
        <v>107</v>
      </c>
      <c r="C4" s="1">
        <v>107</v>
      </c>
      <c r="D4" s="10"/>
    </row>
    <row r="5" spans="1:4" x14ac:dyDescent="0.25">
      <c r="A5" s="5" t="s">
        <v>37</v>
      </c>
      <c r="B5" s="6"/>
      <c r="C5" s="6"/>
      <c r="D5" s="10">
        <f>SUM(C5/C$4)</f>
        <v>0</v>
      </c>
    </row>
    <row r="6" spans="1:4" x14ac:dyDescent="0.25">
      <c r="A6" s="5" t="s">
        <v>19</v>
      </c>
      <c r="B6" s="6">
        <v>47</v>
      </c>
      <c r="C6" s="6">
        <v>47</v>
      </c>
      <c r="D6" s="10">
        <f>SUM(C6/C$4)</f>
        <v>0.43925233644859812</v>
      </c>
    </row>
    <row r="7" spans="1:4" x14ac:dyDescent="0.25">
      <c r="A7" s="5" t="s">
        <v>23</v>
      </c>
      <c r="B7" s="6">
        <f>SUM(B4-B6)</f>
        <v>60</v>
      </c>
      <c r="C7" s="6">
        <v>60</v>
      </c>
      <c r="D7" s="10">
        <f t="shared" ref="D7:D18" si="0">SUM(C7/C$4)</f>
        <v>0.56074766355140182</v>
      </c>
    </row>
    <row r="8" spans="1:4" x14ac:dyDescent="0.25">
      <c r="A8" s="5" t="s">
        <v>1</v>
      </c>
      <c r="B8" s="5"/>
      <c r="C8" s="8">
        <v>65.3</v>
      </c>
      <c r="D8" s="10"/>
    </row>
    <row r="9" spans="1:4" x14ac:dyDescent="0.25">
      <c r="A9" s="5" t="s">
        <v>43</v>
      </c>
      <c r="B9" s="5"/>
      <c r="C9" s="6">
        <v>2</v>
      </c>
      <c r="D9" s="10">
        <f t="shared" si="0"/>
        <v>1.8691588785046728E-2</v>
      </c>
    </row>
    <row r="10" spans="1:4" x14ac:dyDescent="0.25">
      <c r="A10" s="5" t="s">
        <v>44</v>
      </c>
      <c r="B10" s="5"/>
      <c r="C10" s="6">
        <v>54</v>
      </c>
      <c r="D10" s="10">
        <f t="shared" si="0"/>
        <v>0.50467289719626163</v>
      </c>
    </row>
    <row r="11" spans="1:4" x14ac:dyDescent="0.25">
      <c r="A11" s="5" t="s">
        <v>45</v>
      </c>
      <c r="B11" s="5"/>
      <c r="C11" s="6">
        <v>51</v>
      </c>
      <c r="D11" s="10">
        <f t="shared" si="0"/>
        <v>0.47663551401869159</v>
      </c>
    </row>
    <row r="12" spans="1:4" x14ac:dyDescent="0.25">
      <c r="A12" s="5" t="s">
        <v>24</v>
      </c>
      <c r="B12" s="6"/>
      <c r="C12" s="6">
        <v>19</v>
      </c>
      <c r="D12" s="10">
        <f t="shared" si="0"/>
        <v>0.17757009345794392</v>
      </c>
    </row>
    <row r="13" spans="1:4" x14ac:dyDescent="0.25">
      <c r="A13" t="s">
        <v>13</v>
      </c>
      <c r="B13" s="1"/>
      <c r="C13" s="1">
        <v>53</v>
      </c>
      <c r="D13" s="10">
        <f t="shared" si="0"/>
        <v>0.49532710280373832</v>
      </c>
    </row>
    <row r="14" spans="1:4" x14ac:dyDescent="0.25">
      <c r="A14" t="s">
        <v>46</v>
      </c>
      <c r="B14" s="1"/>
      <c r="C14" s="1">
        <v>29</v>
      </c>
      <c r="D14" s="10">
        <f t="shared" si="0"/>
        <v>0.27102803738317754</v>
      </c>
    </row>
    <row r="15" spans="1:4" x14ac:dyDescent="0.25">
      <c r="A15" t="s">
        <v>17</v>
      </c>
      <c r="B15" s="1"/>
      <c r="C15" s="1">
        <v>25</v>
      </c>
      <c r="D15" s="10">
        <f t="shared" si="0"/>
        <v>0.23364485981308411</v>
      </c>
    </row>
    <row r="16" spans="1:4" x14ac:dyDescent="0.25">
      <c r="A16" t="s">
        <v>25</v>
      </c>
      <c r="B16" s="1"/>
      <c r="C16" s="1">
        <v>60</v>
      </c>
      <c r="D16" s="10">
        <f t="shared" si="0"/>
        <v>0.56074766355140182</v>
      </c>
    </row>
    <row r="17" spans="1:4" x14ac:dyDescent="0.25">
      <c r="A17" t="s">
        <v>26</v>
      </c>
      <c r="B17" s="1"/>
      <c r="C17" s="1">
        <v>47</v>
      </c>
      <c r="D17" s="10">
        <f t="shared" si="0"/>
        <v>0.43925233644859812</v>
      </c>
    </row>
    <row r="18" spans="1:4" x14ac:dyDescent="0.25">
      <c r="A18" t="s">
        <v>47</v>
      </c>
      <c r="B18" s="1"/>
      <c r="C18" s="1">
        <v>44</v>
      </c>
      <c r="D18" s="10">
        <f t="shared" si="0"/>
        <v>0.41121495327102803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EFB2-40C1-459E-BE12-925B92AA76BB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84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2215</v>
      </c>
      <c r="C2" s="1">
        <v>2215</v>
      </c>
      <c r="D2" s="10"/>
    </row>
    <row r="3" spans="1:4" x14ac:dyDescent="0.25">
      <c r="A3" t="s">
        <v>2</v>
      </c>
      <c r="B3" s="1">
        <v>65</v>
      </c>
      <c r="C3" s="1">
        <v>65</v>
      </c>
      <c r="D3" s="10"/>
    </row>
    <row r="4" spans="1:4" x14ac:dyDescent="0.25">
      <c r="A4" t="s">
        <v>3</v>
      </c>
      <c r="B4" s="1">
        <v>97</v>
      </c>
      <c r="C4" s="1">
        <v>97</v>
      </c>
      <c r="D4" s="10"/>
    </row>
    <row r="5" spans="1:4" x14ac:dyDescent="0.25">
      <c r="A5" s="5" t="s">
        <v>37</v>
      </c>
      <c r="B5" s="6">
        <v>2</v>
      </c>
      <c r="C5" s="6">
        <v>2</v>
      </c>
      <c r="D5" s="10">
        <f>SUM(C5/C$4)</f>
        <v>2.0618556701030927E-2</v>
      </c>
    </row>
    <row r="6" spans="1:4" x14ac:dyDescent="0.25">
      <c r="A6" s="5" t="s">
        <v>19</v>
      </c>
      <c r="B6" s="6">
        <v>24</v>
      </c>
      <c r="C6" s="6">
        <v>24</v>
      </c>
      <c r="D6" s="10">
        <f>SUM(C6/C$4)</f>
        <v>0.24742268041237114</v>
      </c>
    </row>
    <row r="7" spans="1:4" x14ac:dyDescent="0.25">
      <c r="A7" s="5" t="s">
        <v>23</v>
      </c>
      <c r="B7" s="6">
        <f>SUM(B4-B6)</f>
        <v>73</v>
      </c>
      <c r="C7" s="6">
        <v>73</v>
      </c>
      <c r="D7" s="10">
        <f t="shared" ref="D7:D18" si="0">SUM(C7/C$4)</f>
        <v>0.75257731958762886</v>
      </c>
    </row>
    <row r="8" spans="1:4" x14ac:dyDescent="0.25">
      <c r="A8" s="5" t="s">
        <v>1</v>
      </c>
      <c r="B8" s="5"/>
      <c r="C8" s="8">
        <v>62.6</v>
      </c>
      <c r="D8" s="10"/>
    </row>
    <row r="9" spans="1:4" x14ac:dyDescent="0.25">
      <c r="A9" s="5" t="s">
        <v>43</v>
      </c>
      <c r="B9" s="5"/>
      <c r="C9" s="6">
        <v>3</v>
      </c>
      <c r="D9" s="10">
        <f t="shared" si="0"/>
        <v>3.0927835051546393E-2</v>
      </c>
    </row>
    <row r="10" spans="1:4" x14ac:dyDescent="0.25">
      <c r="A10" s="5" t="s">
        <v>44</v>
      </c>
      <c r="B10" s="5"/>
      <c r="C10" s="6">
        <v>40</v>
      </c>
      <c r="D10" s="10">
        <f t="shared" si="0"/>
        <v>0.41237113402061853</v>
      </c>
    </row>
    <row r="11" spans="1:4" x14ac:dyDescent="0.25">
      <c r="A11" s="5" t="s">
        <v>45</v>
      </c>
      <c r="B11" s="5"/>
      <c r="C11" s="6">
        <v>54</v>
      </c>
      <c r="D11" s="10">
        <f t="shared" si="0"/>
        <v>0.55670103092783507</v>
      </c>
    </row>
    <row r="12" spans="1:4" x14ac:dyDescent="0.25">
      <c r="A12" s="5" t="s">
        <v>24</v>
      </c>
      <c r="B12" s="6"/>
      <c r="C12" s="6">
        <v>22</v>
      </c>
      <c r="D12" s="10">
        <f t="shared" si="0"/>
        <v>0.22680412371134021</v>
      </c>
    </row>
    <row r="13" spans="1:4" x14ac:dyDescent="0.25">
      <c r="A13" t="s">
        <v>13</v>
      </c>
      <c r="B13" s="1"/>
      <c r="C13" s="1">
        <v>31</v>
      </c>
      <c r="D13" s="10">
        <f t="shared" si="0"/>
        <v>0.31958762886597936</v>
      </c>
    </row>
    <row r="14" spans="1:4" x14ac:dyDescent="0.25">
      <c r="A14" t="s">
        <v>46</v>
      </c>
      <c r="B14" s="1"/>
      <c r="C14" s="1">
        <v>31</v>
      </c>
      <c r="D14" s="10">
        <f t="shared" si="0"/>
        <v>0.31958762886597936</v>
      </c>
    </row>
    <row r="15" spans="1:4" x14ac:dyDescent="0.25">
      <c r="A15" t="s">
        <v>17</v>
      </c>
      <c r="B15" s="1"/>
      <c r="C15" s="1">
        <v>35</v>
      </c>
      <c r="D15" s="10">
        <f t="shared" si="0"/>
        <v>0.36082474226804123</v>
      </c>
    </row>
    <row r="16" spans="1:4" x14ac:dyDescent="0.25">
      <c r="A16" t="s">
        <v>25</v>
      </c>
      <c r="B16" s="1"/>
      <c r="C16" s="1">
        <v>51</v>
      </c>
      <c r="D16" s="10">
        <f t="shared" si="0"/>
        <v>0.52577319587628868</v>
      </c>
    </row>
    <row r="17" spans="1:4" x14ac:dyDescent="0.25">
      <c r="A17" t="s">
        <v>26</v>
      </c>
      <c r="B17" s="1"/>
      <c r="C17" s="1">
        <v>46</v>
      </c>
      <c r="D17" s="10">
        <f t="shared" si="0"/>
        <v>0.47422680412371132</v>
      </c>
    </row>
    <row r="18" spans="1:4" x14ac:dyDescent="0.25">
      <c r="A18" t="s">
        <v>47</v>
      </c>
      <c r="B18" s="1"/>
      <c r="C18" s="1">
        <v>28</v>
      </c>
      <c r="D18" s="10">
        <f t="shared" si="0"/>
        <v>0.28865979381443296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113FC-8804-46F2-9637-0F33C8C23929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83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541</v>
      </c>
      <c r="C2" s="1">
        <v>637</v>
      </c>
      <c r="D2" s="10"/>
    </row>
    <row r="3" spans="1:4" x14ac:dyDescent="0.25">
      <c r="A3" t="s">
        <v>2</v>
      </c>
      <c r="B3" s="1">
        <v>50</v>
      </c>
      <c r="C3" s="1">
        <v>58</v>
      </c>
      <c r="D3" s="10"/>
    </row>
    <row r="4" spans="1:4" x14ac:dyDescent="0.25">
      <c r="A4" t="s">
        <v>3</v>
      </c>
      <c r="B4" s="1">
        <v>60</v>
      </c>
      <c r="C4" s="1">
        <v>68</v>
      </c>
      <c r="D4" s="10"/>
    </row>
    <row r="5" spans="1:4" x14ac:dyDescent="0.25">
      <c r="A5" s="5" t="s">
        <v>37</v>
      </c>
      <c r="B5" s="6"/>
      <c r="C5" s="6"/>
      <c r="D5" s="10">
        <f>SUM(C5/C$4)</f>
        <v>0</v>
      </c>
    </row>
    <row r="6" spans="1:4" x14ac:dyDescent="0.25">
      <c r="A6" s="5" t="s">
        <v>19</v>
      </c>
      <c r="B6" s="6">
        <v>12</v>
      </c>
      <c r="C6" s="6">
        <v>18</v>
      </c>
      <c r="D6" s="10">
        <f>SUM(C6/C$4)</f>
        <v>0.26470588235294118</v>
      </c>
    </row>
    <row r="7" spans="1:4" x14ac:dyDescent="0.25">
      <c r="A7" s="5" t="s">
        <v>23</v>
      </c>
      <c r="B7" s="6">
        <f>SUM(B4-B6)</f>
        <v>48</v>
      </c>
      <c r="C7" s="6">
        <v>50</v>
      </c>
      <c r="D7" s="10">
        <f t="shared" ref="D7:D18" si="0">SUM(C7/C$4)</f>
        <v>0.73529411764705888</v>
      </c>
    </row>
    <row r="8" spans="1:4" x14ac:dyDescent="0.25">
      <c r="A8" s="5" t="s">
        <v>1</v>
      </c>
      <c r="B8" s="5"/>
      <c r="C8" s="8">
        <v>63.2</v>
      </c>
      <c r="D8" s="10"/>
    </row>
    <row r="9" spans="1:4" x14ac:dyDescent="0.25">
      <c r="A9" s="5" t="s">
        <v>43</v>
      </c>
      <c r="B9" s="5"/>
      <c r="C9" s="6">
        <v>6</v>
      </c>
      <c r="D9" s="10">
        <f t="shared" si="0"/>
        <v>8.8235294117647065E-2</v>
      </c>
    </row>
    <row r="10" spans="1:4" x14ac:dyDescent="0.25">
      <c r="A10" s="5" t="s">
        <v>44</v>
      </c>
      <c r="B10" s="5"/>
      <c r="C10" s="6">
        <v>22</v>
      </c>
      <c r="D10" s="10">
        <f t="shared" si="0"/>
        <v>0.3235294117647059</v>
      </c>
    </row>
    <row r="11" spans="1:4" x14ac:dyDescent="0.25">
      <c r="A11" s="5" t="s">
        <v>45</v>
      </c>
      <c r="B11" s="5"/>
      <c r="C11" s="6">
        <v>40</v>
      </c>
      <c r="D11" s="10">
        <f t="shared" si="0"/>
        <v>0.58823529411764708</v>
      </c>
    </row>
    <row r="12" spans="1:4" x14ac:dyDescent="0.25">
      <c r="A12" s="5" t="s">
        <v>24</v>
      </c>
      <c r="B12" s="6"/>
      <c r="C12" s="6">
        <v>17</v>
      </c>
      <c r="D12" s="10">
        <f t="shared" si="0"/>
        <v>0.25</v>
      </c>
    </row>
    <row r="13" spans="1:4" x14ac:dyDescent="0.25">
      <c r="A13" t="s">
        <v>13</v>
      </c>
      <c r="B13" s="1"/>
      <c r="C13" s="1">
        <v>36</v>
      </c>
      <c r="D13" s="10">
        <f t="shared" si="0"/>
        <v>0.52941176470588236</v>
      </c>
    </row>
    <row r="14" spans="1:4" x14ac:dyDescent="0.25">
      <c r="A14" t="s">
        <v>46</v>
      </c>
      <c r="B14" s="1"/>
      <c r="C14" s="1">
        <v>14</v>
      </c>
      <c r="D14" s="10">
        <f t="shared" si="0"/>
        <v>0.20588235294117646</v>
      </c>
    </row>
    <row r="15" spans="1:4" x14ac:dyDescent="0.25">
      <c r="A15" t="s">
        <v>17</v>
      </c>
      <c r="B15" s="1"/>
      <c r="C15" s="1">
        <v>18</v>
      </c>
      <c r="D15" s="10">
        <f t="shared" si="0"/>
        <v>0.26470588235294118</v>
      </c>
    </row>
    <row r="16" spans="1:4" x14ac:dyDescent="0.25">
      <c r="A16" t="s">
        <v>25</v>
      </c>
      <c r="B16" s="1"/>
      <c r="C16" s="1">
        <v>34</v>
      </c>
      <c r="D16" s="10">
        <f t="shared" si="0"/>
        <v>0.5</v>
      </c>
    </row>
    <row r="17" spans="1:4" x14ac:dyDescent="0.25">
      <c r="A17" t="s">
        <v>26</v>
      </c>
      <c r="B17" s="1"/>
      <c r="C17" s="1">
        <v>34</v>
      </c>
      <c r="D17" s="10">
        <f t="shared" si="0"/>
        <v>0.5</v>
      </c>
    </row>
    <row r="18" spans="1:4" x14ac:dyDescent="0.25">
      <c r="A18" t="s">
        <v>47</v>
      </c>
      <c r="B18" s="1"/>
      <c r="C18" s="1">
        <v>23</v>
      </c>
      <c r="D18" s="10">
        <f t="shared" si="0"/>
        <v>0.33823529411764708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B6B4-19BE-48B5-AD09-EBB7190E5A65}">
  <dimension ref="A1:D25"/>
  <sheetViews>
    <sheetView workbookViewId="0"/>
  </sheetViews>
  <sheetFormatPr defaultRowHeight="15" x14ac:dyDescent="0.25"/>
  <cols>
    <col min="1" max="1" width="67" bestFit="1" customWidth="1"/>
    <col min="2" max="2" width="17.28515625" customWidth="1"/>
    <col min="3" max="3" width="21.5703125" style="1" customWidth="1"/>
  </cols>
  <sheetData>
    <row r="1" spans="1:4" ht="60" x14ac:dyDescent="0.25">
      <c r="A1" s="2" t="s">
        <v>82</v>
      </c>
      <c r="B1" s="4" t="s">
        <v>38</v>
      </c>
      <c r="C1" s="4" t="s">
        <v>39</v>
      </c>
      <c r="D1" s="4" t="s">
        <v>41</v>
      </c>
    </row>
    <row r="2" spans="1:4" x14ac:dyDescent="0.25">
      <c r="A2" t="s">
        <v>0</v>
      </c>
      <c r="B2" s="1">
        <v>15633</v>
      </c>
      <c r="C2" s="1">
        <v>15890</v>
      </c>
      <c r="D2" s="10"/>
    </row>
    <row r="3" spans="1:4" x14ac:dyDescent="0.25">
      <c r="A3" t="s">
        <v>2</v>
      </c>
      <c r="B3" s="1">
        <v>151</v>
      </c>
      <c r="C3" s="1">
        <v>155</v>
      </c>
      <c r="D3" s="10"/>
    </row>
    <row r="4" spans="1:4" x14ac:dyDescent="0.25">
      <c r="A4" t="s">
        <v>3</v>
      </c>
      <c r="B4" s="1">
        <v>235</v>
      </c>
      <c r="C4" s="1">
        <v>241</v>
      </c>
      <c r="D4" s="10"/>
    </row>
    <row r="5" spans="1:4" x14ac:dyDescent="0.25">
      <c r="A5" s="5" t="s">
        <v>37</v>
      </c>
      <c r="B5" s="6">
        <v>1</v>
      </c>
      <c r="C5" s="6">
        <v>4</v>
      </c>
      <c r="D5" s="10">
        <f>SUM(C5/C$4)</f>
        <v>1.6597510373443983E-2</v>
      </c>
    </row>
    <row r="6" spans="1:4" x14ac:dyDescent="0.25">
      <c r="A6" s="5" t="s">
        <v>19</v>
      </c>
      <c r="B6" s="6">
        <v>74</v>
      </c>
      <c r="C6" s="6">
        <v>76</v>
      </c>
      <c r="D6" s="10">
        <f>SUM(C6/C$4)</f>
        <v>0.31535269709543567</v>
      </c>
    </row>
    <row r="7" spans="1:4" x14ac:dyDescent="0.25">
      <c r="A7" s="5" t="s">
        <v>23</v>
      </c>
      <c r="B7" s="6">
        <f>SUM(B4-B6)</f>
        <v>161</v>
      </c>
      <c r="C7" s="6">
        <v>165</v>
      </c>
      <c r="D7" s="10">
        <f t="shared" ref="D7:D18" si="0">SUM(C7/C$4)</f>
        <v>0.68464730290456433</v>
      </c>
    </row>
    <row r="8" spans="1:4" x14ac:dyDescent="0.25">
      <c r="A8" s="5" t="s">
        <v>1</v>
      </c>
      <c r="B8" s="5"/>
      <c r="C8" s="8">
        <v>59.6</v>
      </c>
      <c r="D8" s="10"/>
    </row>
    <row r="9" spans="1:4" x14ac:dyDescent="0.25">
      <c r="A9" s="5" t="s">
        <v>43</v>
      </c>
      <c r="B9" s="5"/>
      <c r="C9" s="6">
        <v>17</v>
      </c>
      <c r="D9" s="10">
        <f t="shared" si="0"/>
        <v>7.0539419087136929E-2</v>
      </c>
    </row>
    <row r="10" spans="1:4" x14ac:dyDescent="0.25">
      <c r="A10" s="5" t="s">
        <v>44</v>
      </c>
      <c r="B10" s="5"/>
      <c r="C10" s="6">
        <v>122</v>
      </c>
      <c r="D10" s="10">
        <f t="shared" si="0"/>
        <v>0.50622406639004147</v>
      </c>
    </row>
    <row r="11" spans="1:4" x14ac:dyDescent="0.25">
      <c r="A11" s="5" t="s">
        <v>45</v>
      </c>
      <c r="B11" s="5"/>
      <c r="C11" s="6">
        <v>102</v>
      </c>
      <c r="D11" s="10">
        <f t="shared" si="0"/>
        <v>0.42323651452282157</v>
      </c>
    </row>
    <row r="12" spans="1:4" x14ac:dyDescent="0.25">
      <c r="A12" s="5" t="s">
        <v>24</v>
      </c>
      <c r="B12" s="6"/>
      <c r="C12" s="6">
        <v>54</v>
      </c>
      <c r="D12" s="10">
        <f t="shared" si="0"/>
        <v>0.22406639004149378</v>
      </c>
    </row>
    <row r="13" spans="1:4" x14ac:dyDescent="0.25">
      <c r="A13" t="s">
        <v>13</v>
      </c>
      <c r="B13" s="1"/>
      <c r="C13" s="1">
        <v>139</v>
      </c>
      <c r="D13" s="10">
        <f t="shared" si="0"/>
        <v>0.57676348547717837</v>
      </c>
    </row>
    <row r="14" spans="1:4" x14ac:dyDescent="0.25">
      <c r="A14" t="s">
        <v>46</v>
      </c>
      <c r="B14" s="1"/>
      <c r="C14" s="1">
        <v>44</v>
      </c>
      <c r="D14" s="10">
        <f t="shared" si="0"/>
        <v>0.18257261410788381</v>
      </c>
    </row>
    <row r="15" spans="1:4" x14ac:dyDescent="0.25">
      <c r="A15" t="s">
        <v>17</v>
      </c>
      <c r="B15" s="1"/>
      <c r="C15" s="1">
        <v>58</v>
      </c>
      <c r="D15" s="10">
        <f t="shared" si="0"/>
        <v>0.24066390041493776</v>
      </c>
    </row>
    <row r="16" spans="1:4" x14ac:dyDescent="0.25">
      <c r="A16" t="s">
        <v>25</v>
      </c>
      <c r="B16" s="1"/>
      <c r="C16" s="1">
        <v>105</v>
      </c>
      <c r="D16" s="10">
        <f t="shared" si="0"/>
        <v>0.43568464730290457</v>
      </c>
    </row>
    <row r="17" spans="1:4" x14ac:dyDescent="0.25">
      <c r="A17" t="s">
        <v>26</v>
      </c>
      <c r="B17" s="1"/>
      <c r="C17" s="1">
        <v>136</v>
      </c>
      <c r="D17" s="10">
        <f t="shared" si="0"/>
        <v>0.56431535269709543</v>
      </c>
    </row>
    <row r="18" spans="1:4" x14ac:dyDescent="0.25">
      <c r="A18" t="s">
        <v>47</v>
      </c>
      <c r="B18" s="1"/>
      <c r="C18" s="1">
        <v>86</v>
      </c>
      <c r="D18" s="10">
        <f t="shared" si="0"/>
        <v>0.35684647302904565</v>
      </c>
    </row>
    <row r="19" spans="1:4" x14ac:dyDescent="0.25">
      <c r="B19" s="1"/>
    </row>
    <row r="20" spans="1:4" x14ac:dyDescent="0.25">
      <c r="B20" s="1"/>
    </row>
    <row r="21" spans="1:4" x14ac:dyDescent="0.25">
      <c r="B21" s="1"/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 Comparison</vt:lpstr>
      <vt:lpstr>Black Farmers - US</vt:lpstr>
      <vt:lpstr>Black Farmers - State</vt:lpstr>
      <vt:lpstr>Alachua</vt:lpstr>
      <vt:lpstr>Broward</vt:lpstr>
      <vt:lpstr>Columbia</vt:lpstr>
      <vt:lpstr>Gadsden</vt:lpstr>
      <vt:lpstr>Hillsborough</vt:lpstr>
      <vt:lpstr>Jackson</vt:lpstr>
      <vt:lpstr>Jefferson</vt:lpstr>
      <vt:lpstr>Lake</vt:lpstr>
      <vt:lpstr>Leon</vt:lpstr>
      <vt:lpstr>Madison</vt:lpstr>
      <vt:lpstr>Marion</vt:lpstr>
      <vt:lpstr>Miami-Dade</vt:lpstr>
      <vt:lpstr>Palm Beach</vt:lpstr>
      <vt:lpstr>Polk</vt:lpstr>
      <vt:lpstr>Sumter</vt:lpstr>
      <vt:lpstr>Volusia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Craig,Diane D</dc:creator>
  <cp:lastModifiedBy>Craig,Diane D</cp:lastModifiedBy>
  <dcterms:created xsi:type="dcterms:W3CDTF">2021-12-06T19:35:45Z</dcterms:created>
  <dcterms:modified xsi:type="dcterms:W3CDTF">2021-12-09T17:07:48Z</dcterms:modified>
</cp:coreProperties>
</file>